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5/第58回青梅選手権/大会案内/"/>
    </mc:Choice>
  </mc:AlternateContent>
  <xr:revisionPtr revIDLastSave="85" documentId="8_{8E65C135-6CE6-4B5C-9A6F-AA5D01EF5ADA}" xr6:coauthVersionLast="47" xr6:coauthVersionMax="47" xr10:uidLastSave="{CF3BDA63-F04F-4322-AEF7-8D3EB2B7053B}"/>
  <bookViews>
    <workbookView xWindow="-110" yWindow="-110" windowWidth="19420" windowHeight="11500" tabRatio="747" xr2:uid="{00000000-000D-0000-FFFF-FFFF00000000}"/>
  </bookViews>
  <sheets>
    <sheet name="高校生男子出場エントリー票" sheetId="7" r:id="rId1"/>
    <sheet name="高校生女子出場エントリー票" sheetId="8" r:id="rId2"/>
    <sheet name="ヘボン式ローマ字表" sheetId="10" r:id="rId3"/>
  </sheets>
  <externalReferences>
    <externalReference r:id="rId4"/>
  </externalReferences>
  <definedNames>
    <definedName name="_xlnm.Print_Area" localSheetId="1">高校生女子出場エントリー票!$A$1:$AA$61</definedName>
    <definedName name="_xlnm.Print_Area" localSheetId="0">高校生男子出場エントリー票!$A$1:$AA$61</definedName>
    <definedName name="_xlnm.Print_Titles" localSheetId="1">高校生女子出場エントリー票!$9:$11</definedName>
    <definedName name="_xlnm.Print_Titles" localSheetId="0">高校生男子出場エントリー票!$9:$11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/>
  <c r="D3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R5" i="8" s="1"/>
  <c r="V5" i="8" s="1"/>
  <c r="AB12" i="8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C41" i="7"/>
  <c r="AB41" i="7"/>
  <c r="AC40" i="7"/>
  <c r="AB40" i="7"/>
  <c r="AC39" i="7"/>
  <c r="AB39" i="7"/>
  <c r="AC38" i="7"/>
  <c r="AB38" i="7"/>
  <c r="AC37" i="7"/>
  <c r="AB37" i="7"/>
  <c r="AC36" i="7"/>
  <c r="AB36" i="7"/>
  <c r="AC35" i="7"/>
  <c r="AB35" i="7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C12" i="7"/>
  <c r="AB12" i="7"/>
  <c r="R4" i="8"/>
  <c r="V4" i="8" s="1"/>
  <c r="E60" i="8"/>
  <c r="E28" i="8"/>
  <c r="F46" i="8"/>
  <c r="F14" i="8"/>
  <c r="E30" i="8"/>
  <c r="F60" i="8"/>
  <c r="F36" i="8"/>
  <c r="E32" i="8"/>
  <c r="F50" i="8"/>
  <c r="F18" i="8"/>
  <c r="E34" i="8"/>
  <c r="E14" i="8"/>
  <c r="F52" i="8"/>
  <c r="F19" i="8"/>
  <c r="F53" i="8"/>
  <c r="E25" i="8"/>
  <c r="E43" i="8"/>
  <c r="E33" i="8"/>
  <c r="E23" i="8"/>
  <c r="F47" i="8"/>
  <c r="E31" i="8"/>
  <c r="F17" i="8"/>
  <c r="F27" i="8"/>
  <c r="E53" i="8"/>
  <c r="F57" i="8"/>
  <c r="E36" i="8"/>
  <c r="E38" i="8"/>
  <c r="E29" i="8"/>
  <c r="F58" i="8"/>
  <c r="E42" i="8"/>
  <c r="E45" i="8"/>
  <c r="E21" i="8"/>
  <c r="E55" i="8"/>
  <c r="F33" i="8"/>
  <c r="F45" i="8"/>
  <c r="E52" i="8"/>
  <c r="E20" i="8"/>
  <c r="F38" i="8"/>
  <c r="E54" i="8"/>
  <c r="E22" i="8"/>
  <c r="F28" i="8"/>
  <c r="E56" i="8"/>
  <c r="E24" i="8"/>
  <c r="F42" i="8"/>
  <c r="E58" i="8"/>
  <c r="E26" i="8"/>
  <c r="F44" i="8"/>
  <c r="F20" i="8"/>
  <c r="E51" i="8"/>
  <c r="F37" i="8"/>
  <c r="F16" i="8"/>
  <c r="F61" i="8"/>
  <c r="F55" i="8"/>
  <c r="F41" i="8"/>
  <c r="F31" i="8"/>
  <c r="E15" i="8"/>
  <c r="F13" i="8"/>
  <c r="E59" i="8"/>
  <c r="F48" i="8"/>
  <c r="F25" i="8"/>
  <c r="E47" i="8"/>
  <c r="E44" i="8"/>
  <c r="E12" i="8"/>
  <c r="F30" i="8"/>
  <c r="E46" i="8"/>
  <c r="F56" i="8"/>
  <c r="E61" i="8"/>
  <c r="E48" i="8"/>
  <c r="E16" i="8"/>
  <c r="F34" i="8"/>
  <c r="E50" i="8"/>
  <c r="E18" i="8"/>
  <c r="E13" i="8"/>
  <c r="F51" i="8"/>
  <c r="E35" i="8"/>
  <c r="F21" i="8"/>
  <c r="F12" i="8"/>
  <c r="F29" i="8"/>
  <c r="F39" i="8"/>
  <c r="E37" i="8"/>
  <c r="F15" i="8"/>
  <c r="F49" i="8"/>
  <c r="E49" i="8"/>
  <c r="E27" i="8"/>
  <c r="F23" i="8"/>
  <c r="E41" i="8"/>
  <c r="F54" i="8"/>
  <c r="F22" i="8"/>
  <c r="F24" i="8"/>
  <c r="E40" i="8"/>
  <c r="F26" i="8"/>
  <c r="F40" i="8"/>
  <c r="F35" i="8"/>
  <c r="E19" i="8"/>
  <c r="F43" i="8"/>
  <c r="E57" i="8"/>
  <c r="F32" i="8"/>
  <c r="F59" i="8"/>
  <c r="E39" i="8"/>
  <c r="E17" i="8"/>
  <c r="E12" i="7"/>
  <c r="E43" i="7"/>
  <c r="F60" i="7"/>
  <c r="E14" i="7"/>
  <c r="E60" i="7"/>
  <c r="F43" i="7"/>
  <c r="F32" i="7"/>
  <c r="F40" i="7"/>
  <c r="E25" i="7"/>
  <c r="E52" i="7"/>
  <c r="E54" i="7"/>
  <c r="F49" i="7"/>
  <c r="F44" i="7"/>
  <c r="E28" i="7"/>
  <c r="F42" i="7"/>
  <c r="F27" i="7"/>
  <c r="F41" i="7"/>
  <c r="F38" i="7"/>
  <c r="E20" i="7"/>
  <c r="F17" i="7"/>
  <c r="E61" i="7"/>
  <c r="E59" i="7"/>
  <c r="E46" i="7"/>
  <c r="E30" i="7"/>
  <c r="E53" i="7"/>
  <c r="F34" i="7"/>
  <c r="E19" i="7"/>
  <c r="E56" i="7"/>
  <c r="E33" i="7"/>
  <c r="E27" i="7"/>
  <c r="F48" i="7"/>
  <c r="E42" i="7"/>
  <c r="E48" i="7"/>
  <c r="F15" i="7"/>
  <c r="F57" i="7"/>
  <c r="E38" i="7"/>
  <c r="E16" i="7"/>
  <c r="E32" i="7"/>
  <c r="F47" i="7"/>
  <c r="F33" i="7"/>
  <c r="F46" i="7"/>
  <c r="F54" i="7"/>
  <c r="F55" i="7"/>
  <c r="E22" i="7"/>
  <c r="F25" i="7"/>
  <c r="F59" i="7"/>
  <c r="F35" i="7"/>
  <c r="E17" i="7"/>
  <c r="F58" i="7"/>
  <c r="F56" i="7"/>
  <c r="F36" i="7"/>
  <c r="F24" i="7"/>
  <c r="E24" i="7"/>
  <c r="E45" i="7"/>
  <c r="F16" i="7"/>
  <c r="E37" i="7"/>
  <c r="E18" i="7"/>
  <c r="E47" i="7"/>
  <c r="E31" i="7"/>
  <c r="E36" i="7"/>
  <c r="F52" i="7"/>
  <c r="E21" i="7"/>
  <c r="F23" i="7"/>
  <c r="E29" i="7"/>
  <c r="E35" i="7"/>
  <c r="E13" i="7"/>
  <c r="E55" i="7"/>
  <c r="E23" i="7"/>
  <c r="E50" i="7"/>
  <c r="F28" i="7"/>
  <c r="E26" i="7"/>
  <c r="F51" i="7"/>
  <c r="E15" i="7"/>
  <c r="E58" i="7"/>
  <c r="F37" i="7"/>
  <c r="F22" i="7"/>
  <c r="E40" i="7"/>
  <c r="F18" i="7"/>
  <c r="F31" i="7"/>
  <c r="F53" i="7"/>
  <c r="F50" i="7"/>
  <c r="F26" i="7"/>
  <c r="F39" i="7"/>
  <c r="E44" i="7"/>
  <c r="F20" i="7"/>
  <c r="E39" i="7"/>
  <c r="F13" i="7"/>
  <c r="E41" i="7"/>
  <c r="F14" i="7"/>
  <c r="F45" i="7"/>
  <c r="F12" i="7"/>
  <c r="F61" i="7"/>
  <c r="F29" i="7"/>
  <c r="F19" i="7"/>
  <c r="E49" i="7"/>
  <c r="E51" i="7"/>
  <c r="E34" i="7"/>
  <c r="F21" i="7"/>
  <c r="F30" i="7"/>
  <c r="E57" i="7"/>
  <c r="V6" i="8" l="1"/>
  <c r="R4" i="7"/>
  <c r="V4" i="7" s="1"/>
  <c r="R5" i="7"/>
  <c r="V5" i="7" s="1"/>
  <c r="V6" i="7" s="1"/>
  <c r="Y6" i="7" l="1"/>
  <c r="Y6" i="8"/>
</calcChain>
</file>

<file path=xl/sharedStrings.xml><?xml version="1.0" encoding="utf-8"?>
<sst xmlns="http://schemas.openxmlformats.org/spreadsheetml/2006/main" count="572" uniqueCount="341">
  <si>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</si>
  <si>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</si>
  <si>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</si>
  <si>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</si>
  <si>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</si>
  <si>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</si>
  <si>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m</t>
    <phoneticPr fontId="2"/>
  </si>
  <si>
    <t>cm</t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</si>
  <si>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</si>
  <si>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</si>
  <si>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</si>
  <si>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</si>
  <si>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</si>
  <si>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</si>
  <si>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</si>
  <si>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</si>
  <si>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</si>
  <si>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</si>
  <si>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</si>
  <si>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</si>
  <si>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</si>
  <si>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</si>
  <si>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</si>
  <si>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</si>
  <si>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学年</t>
    <rPh sb="0" eb="2">
      <t>ガクネン</t>
    </rPh>
    <phoneticPr fontId="2"/>
  </si>
  <si>
    <t>高_100</t>
    <rPh sb="0" eb="1">
      <t>コウ</t>
    </rPh>
    <phoneticPr fontId="2"/>
  </si>
  <si>
    <t>高_1500</t>
    <rPh sb="0" eb="1">
      <t>コウ</t>
    </rPh>
    <phoneticPr fontId="2"/>
  </si>
  <si>
    <t>高_走高跳</t>
    <rPh sb="0" eb="1">
      <t>コウ</t>
    </rPh>
    <rPh sb="2" eb="3">
      <t>ハシ</t>
    </rPh>
    <rPh sb="3" eb="5">
      <t>タカト</t>
    </rPh>
    <phoneticPr fontId="2"/>
  </si>
  <si>
    <t>高_走幅跳</t>
    <rPh sb="0" eb="1">
      <t>コウ</t>
    </rPh>
    <rPh sb="2" eb="3">
      <t>ハシ</t>
    </rPh>
    <rPh sb="3" eb="5">
      <t>ハバト</t>
    </rPh>
    <phoneticPr fontId="2"/>
  </si>
  <si>
    <t>高_砲丸投</t>
    <rPh sb="0" eb="1">
      <t>コウ</t>
    </rPh>
    <rPh sb="2" eb="5">
      <t>ホウガンナ</t>
    </rPh>
    <phoneticPr fontId="2"/>
  </si>
  <si>
    <t>高_400</t>
  </si>
  <si>
    <t>高_400</t>
    <rPh sb="0" eb="1">
      <t>タカ</t>
    </rPh>
    <phoneticPr fontId="2"/>
  </si>
  <si>
    <t>高_1500</t>
  </si>
  <si>
    <t>高校男子出場選手エントリー票</t>
    <rPh sb="0" eb="2">
      <t>コウコウ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</si>
  <si>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高校女子出場選手エントリー票</t>
    <rPh sb="0" eb="2">
      <t>コウコウ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</si>
  <si>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</si>
  <si>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</si>
  <si>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</si>
  <si>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個人種目</t>
    <rPh sb="0" eb="2">
      <t>コジン</t>
    </rPh>
    <rPh sb="2" eb="4">
      <t>シュモク</t>
    </rPh>
    <phoneticPr fontId="2"/>
  </si>
  <si>
    <t>リレー</t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</si>
  <si>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</si>
  <si>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</si>
  <si>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</si>
  <si>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</si>
  <si>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４R</t>
    <phoneticPr fontId="2"/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</si>
  <si>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</si>
  <si>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</si>
  <si>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</si>
  <si>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</si>
  <si>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</si>
  <si>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</si>
  <si>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</si>
  <si>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</si>
  <si>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</si>
  <si>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</si>
  <si>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</si>
  <si>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</si>
  <si>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</si>
  <si>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</si>
  <si>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</si>
  <si>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</si>
  <si>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</si>
  <si>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</si>
  <si>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</si>
  <si>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</si>
  <si>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</si>
  <si>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</si>
  <si>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</si>
  <si>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</si>
  <si>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</si>
  <si>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</si>
  <si>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</si>
  <si>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</si>
  <si>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</si>
  <si>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</si>
  <si>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</si>
  <si>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</si>
  <si>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</si>
  <si>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</si>
  <si>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</si>
  <si>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</si>
  <si>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</si>
  <si>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</si>
  <si>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</si>
  <si>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</si>
  <si>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</si>
  <si>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</si>
  <si>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</si>
  <si>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</si>
  <si>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</si>
  <si>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</si>
  <si>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</si>
  <si>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</si>
  <si>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</si>
  <si>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</si>
  <si>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</si>
  <si>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</si>
  <si>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</si>
  <si>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</si>
  <si>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</si>
  <si>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</si>
  <si>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</si>
  <si>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</si>
  <si>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</si>
  <si>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</si>
  <si>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</si>
  <si>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</si>
  <si>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</si>
  <si>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</si>
  <si>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</si>
  <si>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</si>
  <si>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</si>
  <si>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</si>
  <si>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</si>
  <si>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</si>
  <si>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</si>
  <si>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</si>
  <si>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</si>
  <si>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</si>
  <si>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</si>
  <si>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</si>
  <si>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</si>
  <si>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</si>
  <si>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</si>
  <si>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</si>
  <si>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</si>
  <si>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</si>
  <si>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</si>
  <si>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</si>
  <si>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</si>
  <si>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</si>
  <si>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</si>
  <si>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</si>
  <si>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</si>
  <si>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</si>
  <si>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</si>
  <si>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</si>
  <si>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</si>
  <si>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</si>
  <si>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</si>
  <si>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</si>
  <si>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</si>
  <si>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</si>
  <si>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</si>
  <si>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</si>
  <si>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</si>
  <si>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</si>
  <si>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</si>
  <si>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</si>
  <si>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</si>
  <si>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</si>
  <si>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</si>
  <si>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</si>
  <si>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</si>
  <si>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</si>
  <si>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</si>
  <si>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</si>
  <si>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</si>
  <si>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</si>
  <si>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</si>
  <si>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</si>
  <si>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</si>
  <si>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</si>
  <si>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</si>
  <si>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</si>
  <si>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</si>
  <si>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</si>
  <si>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</si>
  <si>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</si>
  <si>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</si>
  <si>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</si>
  <si>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</si>
  <si>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</si>
  <si>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</si>
  <si>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</si>
  <si>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</si>
  <si>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</si>
  <si>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</si>
  <si>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</si>
  <si>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</si>
  <si>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</si>
  <si>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</si>
  <si>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</si>
  <si>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</si>
  <si>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</si>
  <si>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</si>
  <si>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</si>
  <si>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</si>
  <si>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</si>
  <si>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</si>
  <si>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</si>
  <si>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</si>
  <si>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</si>
  <si>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</si>
  <si>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</si>
  <si>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</si>
  <si>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</si>
  <si>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</si>
  <si>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</si>
  <si>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</si>
  <si>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</si>
  <si>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</si>
  <si>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</si>
  <si>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</si>
  <si>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</si>
  <si>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</si>
  <si>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</si>
  <si>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</si>
  <si>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</si>
  <si>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</si>
  <si>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</si>
  <si>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</si>
  <si>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</si>
  <si>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</si>
  <si>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</si>
  <si>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</si>
  <si>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</si>
  <si>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</si>
  <si>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</si>
  <si>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</si>
  <si>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</si>
  <si>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</si>
  <si>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</si>
  <si>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</si>
  <si>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</si>
  <si>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</si>
  <si>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</si>
  <si>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</si>
  <si>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</si>
  <si>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</si>
  <si>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</si>
  <si>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</si>
  <si>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</si>
  <si>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</si>
  <si>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</si>
  <si>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</si>
  <si>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</si>
  <si>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</si>
  <si>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</si>
  <si>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</si>
  <si>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</si>
  <si>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</si>
  <si>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</si>
  <si>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</si>
  <si>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</si>
  <si>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</si>
  <si>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</si>
  <si>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</si>
  <si>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</si>
  <si>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</si>
  <si>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</si>
  <si>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</si>
  <si>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</si>
  <si>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</si>
  <si>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</si>
  <si>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</si>
  <si>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</si>
  <si>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</si>
  <si>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</si>
  <si>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</si>
  <si>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</si>
  <si>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</si>
  <si>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</si>
  <si>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</si>
  <si>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</si>
  <si>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</si>
  <si>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</si>
  <si>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</si>
  <si>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</si>
  <si>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</si>
  <si>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</si>
  <si>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</si>
  <si>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</si>
  <si>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</si>
  <si>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</si>
  <si>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</si>
  <si>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</si>
  <si>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</si>
  <si>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</si>
  <si>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</si>
  <si>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</si>
  <si>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</si>
  <si>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</si>
  <si>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</si>
  <si>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</si>
  <si>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</si>
  <si>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</si>
  <si>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</si>
  <si>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</si>
  <si>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</si>
  <si>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</si>
  <si>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</si>
  <si>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</si>
  <si>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</si>
  <si>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</si>
  <si>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</si>
  <si>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</si>
  <si>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</si>
  <si>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</si>
  <si>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</si>
  <si>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</si>
  <si>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</si>
  <si>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</si>
  <si>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</si>
  <si>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</si>
  <si>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</si>
  <si>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</si>
  <si>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</si>
  <si>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</si>
  <si>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</si>
  <si>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</si>
  <si>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</si>
  <si>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</si>
  <si>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</si>
  <si>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</si>
  <si>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</si>
  <si>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</si>
  <si>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</si>
  <si>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</si>
  <si>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</si>
  <si>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</si>
  <si>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</si>
  <si>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</si>
  <si>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</si>
  <si>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</si>
  <si>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</si>
  <si>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</si>
  <si>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</si>
  <si>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</si>
  <si>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</si>
  <si>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</si>
  <si>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</si>
  <si>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</si>
  <si>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</si>
  <si>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</si>
  <si>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</si>
  <si>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JAAF ID</t>
    <phoneticPr fontId="2"/>
  </si>
  <si>
    <t>(11桁)</t>
    <rPh sb="3" eb="4">
      <t>ケタ</t>
    </rPh>
    <phoneticPr fontId="2"/>
  </si>
  <si>
    <t>高校生申込者は陸連登録　JAAF IDの入力が必要です。</t>
    <rPh sb="0" eb="3">
      <t>コウコウセイ</t>
    </rPh>
    <phoneticPr fontId="2"/>
  </si>
  <si>
    <t>第58回青梅市陸上競技選手権大会</t>
    <phoneticPr fontId="2"/>
  </si>
  <si>
    <t>高_円盤投</t>
    <rPh sb="0" eb="1">
      <t>コウ</t>
    </rPh>
    <rPh sb="2" eb="5">
      <t>エンバンナ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</si>
</sst>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36" xfId="0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6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7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33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26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5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10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5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topLeftCell="A2" zoomScaleNormal="100" workbookViewId="0">
      <selection activeCell="D3" sqref="D3:N3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33</v>
      </c>
      <c r="C1" s="1"/>
      <c r="H1" s="108" t="s">
        <v>338</v>
      </c>
      <c r="AG1" t="s">
        <v>11</v>
      </c>
      <c r="AH1" t="s">
        <v>15</v>
      </c>
      <c r="AJ1">
        <v>1</v>
      </c>
      <c r="AK1" t="s">
        <v>58</v>
      </c>
    </row>
    <row r="2" spans="1:37" ht="15" customHeight="1" x14ac:dyDescent="0.2">
      <c r="B2" s="2" t="s">
        <v>339</v>
      </c>
      <c r="C2" s="2"/>
      <c r="D2" s="2"/>
      <c r="E2" s="2"/>
      <c r="F2" s="2"/>
      <c r="G2" s="2"/>
      <c r="H2" s="2"/>
      <c r="I2" s="2"/>
      <c r="AF2" t="s">
        <v>25</v>
      </c>
      <c r="AG2" t="s">
        <v>12</v>
      </c>
      <c r="AH2" t="s">
        <v>16</v>
      </c>
      <c r="AI2" t="s">
        <v>45</v>
      </c>
      <c r="AJ2">
        <v>2</v>
      </c>
      <c r="AK2" t="s">
        <v>59</v>
      </c>
    </row>
    <row r="3" spans="1:37" ht="15" customHeight="1" x14ac:dyDescent="0.2">
      <c r="B3" s="93" t="s">
        <v>19</v>
      </c>
      <c r="C3" s="93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3" t="s">
        <v>35</v>
      </c>
      <c r="S3" s="93"/>
      <c r="T3" s="93"/>
      <c r="U3" s="11" t="s">
        <v>36</v>
      </c>
      <c r="V3" s="93" t="s">
        <v>37</v>
      </c>
      <c r="W3" s="93"/>
      <c r="X3" s="93"/>
      <c r="AF3" t="s">
        <v>31</v>
      </c>
      <c r="AH3" t="s">
        <v>17</v>
      </c>
      <c r="AI3" t="s">
        <v>46</v>
      </c>
      <c r="AJ3">
        <v>3</v>
      </c>
      <c r="AK3" t="s">
        <v>60</v>
      </c>
    </row>
    <row r="4" spans="1:37" ht="15" customHeight="1" thickBot="1" x14ac:dyDescent="0.25">
      <c r="B4" s="93" t="s">
        <v>21</v>
      </c>
      <c r="C4" s="93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Q4" s="11" t="s">
        <v>38</v>
      </c>
      <c r="R4" s="104">
        <f>SUM(AB12:AB61)</f>
        <v>0</v>
      </c>
      <c r="S4" s="98"/>
      <c r="T4" s="98"/>
      <c r="U4" s="12">
        <v>800</v>
      </c>
      <c r="V4" s="97">
        <f>R4*U4</f>
        <v>0</v>
      </c>
      <c r="W4" s="97"/>
      <c r="X4" s="97"/>
      <c r="AF4" t="s">
        <v>32</v>
      </c>
      <c r="AI4" t="s">
        <v>47</v>
      </c>
      <c r="AJ4">
        <v>4</v>
      </c>
      <c r="AK4" t="s">
        <v>61</v>
      </c>
    </row>
    <row r="5" spans="1:37" ht="15" customHeight="1" x14ac:dyDescent="0.2">
      <c r="B5" s="102" t="s">
        <v>18</v>
      </c>
      <c r="C5" s="103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Q5" s="11" t="s">
        <v>39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40</v>
      </c>
      <c r="Z5" s="106"/>
      <c r="AA5" s="107"/>
      <c r="AF5" t="s">
        <v>27</v>
      </c>
      <c r="AI5" t="s">
        <v>48</v>
      </c>
      <c r="AJ5">
        <v>5</v>
      </c>
      <c r="AK5" t="s">
        <v>62</v>
      </c>
    </row>
    <row r="6" spans="1:37" ht="15" customHeight="1" thickBot="1" x14ac:dyDescent="0.25">
      <c r="B6" s="93" t="s">
        <v>22</v>
      </c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Q6" s="11" t="s">
        <v>41</v>
      </c>
      <c r="R6" s="96"/>
      <c r="S6" s="96"/>
      <c r="T6" s="96"/>
      <c r="U6" s="13"/>
      <c r="V6" s="97">
        <f>V4+V5</f>
        <v>0</v>
      </c>
      <c r="W6" s="98"/>
      <c r="X6" s="98"/>
      <c r="Y6" s="99">
        <f>V6+高校生女子出場エントリー票!V6</f>
        <v>0</v>
      </c>
      <c r="Z6" s="100"/>
      <c r="AA6" s="101"/>
      <c r="AF6" t="s">
        <v>28</v>
      </c>
      <c r="AI6" t="s">
        <v>49</v>
      </c>
      <c r="AJ6">
        <v>6</v>
      </c>
      <c r="AK6" t="s">
        <v>63</v>
      </c>
    </row>
    <row r="7" spans="1:37" ht="15" customHeight="1" x14ac:dyDescent="0.2">
      <c r="B7" s="93" t="s">
        <v>20</v>
      </c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AF7" s="25" t="s">
        <v>29</v>
      </c>
      <c r="AI7" t="s">
        <v>50</v>
      </c>
      <c r="AJ7">
        <v>7</v>
      </c>
      <c r="AK7" t="s">
        <v>64</v>
      </c>
    </row>
    <row r="8" spans="1:37" ht="15" customHeight="1" x14ac:dyDescent="0.2">
      <c r="B8" s="93" t="s">
        <v>23</v>
      </c>
      <c r="C8" s="93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AF8" s="25" t="s">
        <v>340</v>
      </c>
      <c r="AI8" t="s">
        <v>51</v>
      </c>
      <c r="AJ8">
        <v>8</v>
      </c>
      <c r="AK8" t="s">
        <v>65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13</v>
      </c>
      <c r="R9" s="76" t="s">
        <v>8</v>
      </c>
      <c r="S9" s="76"/>
      <c r="T9" s="76"/>
      <c r="U9" s="73" t="s">
        <v>14</v>
      </c>
      <c r="V9" s="76" t="s">
        <v>8</v>
      </c>
      <c r="W9" s="76"/>
      <c r="X9" s="76"/>
      <c r="Y9" s="27"/>
      <c r="Z9" s="26" t="s">
        <v>8</v>
      </c>
      <c r="AA9" s="26"/>
      <c r="AB9" s="77" t="s">
        <v>42</v>
      </c>
      <c r="AC9" s="77" t="s">
        <v>43</v>
      </c>
      <c r="AD9" s="28"/>
      <c r="AE9" s="28"/>
      <c r="AI9" t="s">
        <v>52</v>
      </c>
      <c r="AJ9">
        <v>9</v>
      </c>
      <c r="AK9" t="s">
        <v>66</v>
      </c>
    </row>
    <row r="10" spans="1:37" ht="15" customHeight="1" x14ac:dyDescent="0.2">
      <c r="A10" s="80"/>
      <c r="B10" s="82" t="s">
        <v>67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68</v>
      </c>
      <c r="H10" s="30" t="s">
        <v>68</v>
      </c>
      <c r="I10" s="26" t="s">
        <v>336</v>
      </c>
      <c r="J10" s="88" t="s">
        <v>69</v>
      </c>
      <c r="K10" s="89"/>
      <c r="L10" s="90"/>
      <c r="M10" s="91" t="s">
        <v>24</v>
      </c>
      <c r="N10" s="91" t="s">
        <v>4</v>
      </c>
      <c r="O10" s="91" t="s">
        <v>5</v>
      </c>
      <c r="P10" s="31" t="s">
        <v>5</v>
      </c>
      <c r="Q10" s="74"/>
      <c r="R10" s="4" t="s">
        <v>9</v>
      </c>
      <c r="S10" s="5" t="s">
        <v>10</v>
      </c>
      <c r="T10" s="6"/>
      <c r="U10" s="74"/>
      <c r="V10" s="4" t="s">
        <v>9</v>
      </c>
      <c r="W10" s="5" t="s">
        <v>10</v>
      </c>
      <c r="X10" s="6"/>
      <c r="Y10" s="32"/>
      <c r="Z10" s="4" t="s">
        <v>10</v>
      </c>
      <c r="AA10" s="6"/>
      <c r="AB10" s="78"/>
      <c r="AC10" s="78"/>
      <c r="AD10" s="28"/>
      <c r="AE10" s="28"/>
      <c r="AF10" s="25"/>
      <c r="AI10" t="s">
        <v>53</v>
      </c>
      <c r="AJ10">
        <v>10</v>
      </c>
      <c r="AK10" t="s">
        <v>70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71</v>
      </c>
      <c r="H11" s="34" t="s">
        <v>72</v>
      </c>
      <c r="I11" s="71" t="s">
        <v>337</v>
      </c>
      <c r="J11" s="35" t="s">
        <v>73</v>
      </c>
      <c r="K11" s="36" t="s">
        <v>74</v>
      </c>
      <c r="L11" s="37" t="s">
        <v>75</v>
      </c>
      <c r="M11" s="92"/>
      <c r="N11" s="83"/>
      <c r="O11" s="83"/>
      <c r="P11" s="38" t="s">
        <v>76</v>
      </c>
      <c r="Q11" s="75"/>
      <c r="R11" s="8"/>
      <c r="S11" s="9" t="s">
        <v>6</v>
      </c>
      <c r="T11" s="10"/>
      <c r="U11" s="75"/>
      <c r="V11" s="8"/>
      <c r="W11" s="9" t="s">
        <v>6</v>
      </c>
      <c r="X11" s="39" t="s">
        <v>7</v>
      </c>
      <c r="Y11" s="40" t="s">
        <v>44</v>
      </c>
      <c r="Z11" s="41"/>
      <c r="AA11" s="10"/>
      <c r="AB11" s="79"/>
      <c r="AC11" s="79"/>
      <c r="AD11" s="28"/>
      <c r="AE11" s="28"/>
      <c r="AF11" s="25"/>
      <c r="AI11" t="s">
        <v>54</v>
      </c>
      <c r="AJ11">
        <v>11</v>
      </c>
      <c r="AK11" t="s">
        <v>77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11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>IF(Y12=$AI$2,1,0)+IF(Y12=$AI$8,1,0)</f>
        <v>0</v>
      </c>
      <c r="AD12" s="3"/>
      <c r="AE12" s="3"/>
      <c r="AF12" s="25"/>
      <c r="AI12" t="s">
        <v>55</v>
      </c>
      <c r="AJ12">
        <v>12</v>
      </c>
      <c r="AK12" t="s">
        <v>78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1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11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2">IF(Q13&gt;0,1,0)+IF(U13&gt;0,1,0)</f>
        <v>0</v>
      </c>
      <c r="AC13" s="42">
        <f>IF(Y13=$AI$2,1,0)+IF(Y13=$AI$8,1,0)</f>
        <v>0</v>
      </c>
      <c r="AD13" s="3"/>
      <c r="AE13" s="3"/>
      <c r="AF13" s="25"/>
      <c r="AI13" t="s">
        <v>56</v>
      </c>
      <c r="AJ13">
        <v>13</v>
      </c>
      <c r="AK13" t="s">
        <v>79</v>
      </c>
    </row>
    <row r="14" spans="1:37" ht="15" customHeight="1" x14ac:dyDescent="0.2">
      <c r="A14" s="7">
        <f t="shared" ref="A14:A61" si="3">A13+1</f>
        <v>3</v>
      </c>
      <c r="B14" s="14"/>
      <c r="C14" s="15"/>
      <c r="D14" s="16"/>
      <c r="E14" s="17" t="str">
        <f t="shared" si="1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11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2"/>
        <v>0</v>
      </c>
      <c r="AC14" s="42">
        <f>IF(Y14=$AI$2,1,0)+IF(Y14=$AI$8,1,0)</f>
        <v>0</v>
      </c>
      <c r="AD14" s="3"/>
      <c r="AE14" s="3"/>
      <c r="AF14" s="25"/>
      <c r="AJ14">
        <v>14</v>
      </c>
      <c r="AK14" t="s">
        <v>80</v>
      </c>
    </row>
    <row r="15" spans="1:37" ht="15" customHeight="1" x14ac:dyDescent="0.2">
      <c r="A15" s="7">
        <f t="shared" si="3"/>
        <v>4</v>
      </c>
      <c r="B15" s="14"/>
      <c r="C15" s="15"/>
      <c r="D15" s="16"/>
      <c r="E15" s="17" t="str">
        <f t="shared" si="1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11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2"/>
        <v>0</v>
      </c>
      <c r="AC15" s="42">
        <f>IF(Y15=$AI$2,1,0)+IF(Y15=$AI$8,1,0)</f>
        <v>0</v>
      </c>
      <c r="AD15" s="3"/>
      <c r="AE15" s="3"/>
      <c r="AF15" s="25"/>
      <c r="AJ15">
        <v>15</v>
      </c>
      <c r="AK15" t="s">
        <v>81</v>
      </c>
    </row>
    <row r="16" spans="1:37" ht="15" customHeight="1" x14ac:dyDescent="0.2">
      <c r="A16" s="7">
        <f t="shared" si="3"/>
        <v>5</v>
      </c>
      <c r="B16" s="14"/>
      <c r="C16" s="15"/>
      <c r="D16" s="16"/>
      <c r="E16" s="17" t="str">
        <f t="shared" si="1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11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2"/>
        <v>0</v>
      </c>
      <c r="AC16" s="42">
        <f>IF(Y16=$AI$2,1,0)+IF(Y16=$AI$8,1,0)</f>
        <v>0</v>
      </c>
      <c r="AD16" s="3"/>
      <c r="AE16" s="3"/>
      <c r="AF16" s="25"/>
      <c r="AJ16">
        <v>16</v>
      </c>
      <c r="AK16" t="s">
        <v>82</v>
      </c>
    </row>
    <row r="17" spans="1:37" ht="15" customHeight="1" x14ac:dyDescent="0.2">
      <c r="A17" s="7">
        <f t="shared" si="3"/>
        <v>6</v>
      </c>
      <c r="B17" s="14"/>
      <c r="C17" s="15"/>
      <c r="D17" s="16"/>
      <c r="E17" s="17" t="str">
        <f t="shared" si="1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11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2"/>
        <v>0</v>
      </c>
      <c r="AC17" s="42">
        <f>IF(Y17=$AI$2,1,0)+IF(Y17=$AI$8,1,0)</f>
        <v>0</v>
      </c>
      <c r="AD17" s="3"/>
      <c r="AE17" s="3"/>
      <c r="AJ17">
        <v>17</v>
      </c>
      <c r="AK17" t="s">
        <v>83</v>
      </c>
    </row>
    <row r="18" spans="1:37" ht="15" customHeight="1" x14ac:dyDescent="0.2">
      <c r="A18" s="7">
        <f t="shared" si="3"/>
        <v>7</v>
      </c>
      <c r="B18" s="14"/>
      <c r="C18" s="15"/>
      <c r="D18" s="16"/>
      <c r="E18" s="17" t="str">
        <f t="shared" si="1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11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2"/>
        <v>0</v>
      </c>
      <c r="AC18" s="42">
        <f>IF(Y18=$AI$2,1,0)+IF(Y18=$AI$8,1,0)</f>
        <v>0</v>
      </c>
      <c r="AD18" s="3"/>
      <c r="AE18" s="3"/>
      <c r="AJ18">
        <v>18</v>
      </c>
      <c r="AK18" t="s">
        <v>84</v>
      </c>
    </row>
    <row r="19" spans="1:37" ht="15" customHeight="1" x14ac:dyDescent="0.2">
      <c r="A19" s="7">
        <f t="shared" si="3"/>
        <v>8</v>
      </c>
      <c r="B19" s="14"/>
      <c r="C19" s="15"/>
      <c r="D19" s="16"/>
      <c r="E19" s="17" t="str">
        <f t="shared" si="1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11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2"/>
        <v>0</v>
      </c>
      <c r="AC19" s="42">
        <f>IF(Y19=$AI$2,1,0)+IF(Y19=$AI$8,1,0)</f>
        <v>0</v>
      </c>
      <c r="AD19" s="3"/>
      <c r="AE19" s="3"/>
      <c r="AJ19">
        <v>19</v>
      </c>
      <c r="AK19" t="s">
        <v>85</v>
      </c>
    </row>
    <row r="20" spans="1:37" ht="15" customHeight="1" x14ac:dyDescent="0.2">
      <c r="A20" s="7">
        <f t="shared" si="3"/>
        <v>9</v>
      </c>
      <c r="B20" s="14"/>
      <c r="C20" s="15"/>
      <c r="D20" s="16"/>
      <c r="E20" s="17" t="str">
        <f t="shared" si="1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11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2"/>
        <v>0</v>
      </c>
      <c r="AC20" s="42">
        <f>IF(Y20=$AI$2,1,0)+IF(Y20=$AI$8,1,0)</f>
        <v>0</v>
      </c>
      <c r="AD20" s="3"/>
      <c r="AE20" s="3"/>
      <c r="AJ20">
        <v>20</v>
      </c>
      <c r="AK20" t="s">
        <v>86</v>
      </c>
    </row>
    <row r="21" spans="1:37" ht="15" customHeight="1" x14ac:dyDescent="0.2">
      <c r="A21" s="7">
        <f t="shared" si="3"/>
        <v>10</v>
      </c>
      <c r="B21" s="14"/>
      <c r="C21" s="15"/>
      <c r="D21" s="16"/>
      <c r="E21" s="17" t="str">
        <f t="shared" si="1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11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2"/>
        <v>0</v>
      </c>
      <c r="AC21" s="42">
        <f>IF(Y21=$AI$2,1,0)+IF(Y21=$AI$8,1,0)</f>
        <v>0</v>
      </c>
      <c r="AD21" s="3"/>
      <c r="AE21" s="3"/>
      <c r="AJ21">
        <v>21</v>
      </c>
      <c r="AK21" t="s">
        <v>87</v>
      </c>
    </row>
    <row r="22" spans="1:37" ht="15" customHeight="1" x14ac:dyDescent="0.2">
      <c r="A22" s="7">
        <f t="shared" si="3"/>
        <v>11</v>
      </c>
      <c r="B22" s="14"/>
      <c r="C22" s="15"/>
      <c r="D22" s="16"/>
      <c r="E22" s="17" t="str">
        <f t="shared" si="1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11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2"/>
        <v>0</v>
      </c>
      <c r="AC22" s="42">
        <f>IF(Y22=$AI$2,1,0)+IF(Y22=$AI$8,1,0)</f>
        <v>0</v>
      </c>
      <c r="AD22" s="3"/>
      <c r="AE22" s="3"/>
      <c r="AJ22">
        <v>22</v>
      </c>
      <c r="AK22" t="s">
        <v>88</v>
      </c>
    </row>
    <row r="23" spans="1:37" ht="15" customHeight="1" x14ac:dyDescent="0.2">
      <c r="A23" s="7">
        <f t="shared" si="3"/>
        <v>12</v>
      </c>
      <c r="B23" s="14"/>
      <c r="C23" s="15"/>
      <c r="D23" s="16"/>
      <c r="E23" s="17" t="str">
        <f t="shared" si="1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11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2"/>
        <v>0</v>
      </c>
      <c r="AC23" s="42">
        <f>IF(Y23=$AI$2,1,0)+IF(Y23=$AI$8,1,0)</f>
        <v>0</v>
      </c>
      <c r="AD23" s="3"/>
      <c r="AE23" s="3"/>
      <c r="AJ23">
        <v>23</v>
      </c>
      <c r="AK23" t="s">
        <v>89</v>
      </c>
    </row>
    <row r="24" spans="1:37" ht="15" customHeight="1" x14ac:dyDescent="0.2">
      <c r="A24" s="7">
        <f t="shared" si="3"/>
        <v>13</v>
      </c>
      <c r="B24" s="14"/>
      <c r="C24" s="15"/>
      <c r="D24" s="16"/>
      <c r="E24" s="17" t="str">
        <f t="shared" si="1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11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2"/>
        <v>0</v>
      </c>
      <c r="AC24" s="42">
        <f>IF(Y24=$AI$2,1,0)+IF(Y24=$AI$8,1,0)</f>
        <v>0</v>
      </c>
      <c r="AD24" s="3"/>
      <c r="AE24" s="3"/>
      <c r="AJ24">
        <v>24</v>
      </c>
      <c r="AK24" t="s">
        <v>90</v>
      </c>
    </row>
    <row r="25" spans="1:37" ht="15" customHeight="1" x14ac:dyDescent="0.2">
      <c r="A25" s="7">
        <f t="shared" si="3"/>
        <v>14</v>
      </c>
      <c r="B25" s="14"/>
      <c r="C25" s="15"/>
      <c r="D25" s="16"/>
      <c r="E25" s="17" t="str">
        <f t="shared" si="1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11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2"/>
        <v>0</v>
      </c>
      <c r="AC25" s="42">
        <f>IF(Y25=$AI$2,1,0)+IF(Y25=$AI$8,1,0)</f>
        <v>0</v>
      </c>
      <c r="AD25" s="3"/>
      <c r="AE25" s="3"/>
      <c r="AJ25">
        <v>25</v>
      </c>
      <c r="AK25" t="s">
        <v>91</v>
      </c>
    </row>
    <row r="26" spans="1:37" ht="15" customHeight="1" x14ac:dyDescent="0.2">
      <c r="A26" s="7">
        <f t="shared" si="3"/>
        <v>15</v>
      </c>
      <c r="B26" s="14"/>
      <c r="C26" s="15"/>
      <c r="D26" s="16"/>
      <c r="E26" s="17" t="str">
        <f t="shared" si="1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11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2"/>
        <v>0</v>
      </c>
      <c r="AC26" s="42">
        <f>IF(Y26=$AI$2,1,0)+IF(Y26=$AI$8,1,0)</f>
        <v>0</v>
      </c>
      <c r="AD26" s="3"/>
      <c r="AE26" s="3"/>
      <c r="AJ26">
        <v>26</v>
      </c>
      <c r="AK26" t="s">
        <v>92</v>
      </c>
    </row>
    <row r="27" spans="1:37" ht="15" customHeight="1" x14ac:dyDescent="0.2">
      <c r="A27" s="7">
        <f t="shared" si="3"/>
        <v>16</v>
      </c>
      <c r="B27" s="14"/>
      <c r="C27" s="15"/>
      <c r="D27" s="16"/>
      <c r="E27" s="17" t="str">
        <f t="shared" si="1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11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2"/>
        <v>0</v>
      </c>
      <c r="AC27" s="42">
        <f>IF(Y27=$AI$2,1,0)+IF(Y27=$AI$8,1,0)</f>
        <v>0</v>
      </c>
      <c r="AD27" s="3"/>
      <c r="AE27" s="3"/>
      <c r="AJ27">
        <v>27</v>
      </c>
      <c r="AK27" t="s">
        <v>93</v>
      </c>
    </row>
    <row r="28" spans="1:37" ht="15" customHeight="1" x14ac:dyDescent="0.2">
      <c r="A28" s="7">
        <f t="shared" si="3"/>
        <v>17</v>
      </c>
      <c r="B28" s="14"/>
      <c r="C28" s="15"/>
      <c r="D28" s="16"/>
      <c r="E28" s="17" t="str">
        <f t="shared" si="1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11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2"/>
        <v>0</v>
      </c>
      <c r="AC28" s="42">
        <f>IF(Y28=$AI$2,1,0)+IF(Y28=$AI$8,1,0)</f>
        <v>0</v>
      </c>
      <c r="AD28" s="3"/>
      <c r="AE28" s="3"/>
      <c r="AJ28">
        <v>28</v>
      </c>
      <c r="AK28" t="s">
        <v>94</v>
      </c>
    </row>
    <row r="29" spans="1:37" ht="15" customHeight="1" x14ac:dyDescent="0.2">
      <c r="A29" s="7">
        <f t="shared" si="3"/>
        <v>18</v>
      </c>
      <c r="B29" s="14"/>
      <c r="C29" s="15"/>
      <c r="D29" s="16"/>
      <c r="E29" s="17" t="str">
        <f t="shared" si="1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11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2"/>
        <v>0</v>
      </c>
      <c r="AC29" s="42">
        <f>IF(Y29=$AI$2,1,0)+IF(Y29=$AI$8,1,0)</f>
        <v>0</v>
      </c>
      <c r="AD29" s="3"/>
      <c r="AE29" s="3"/>
      <c r="AJ29">
        <v>29</v>
      </c>
      <c r="AK29" t="s">
        <v>95</v>
      </c>
    </row>
    <row r="30" spans="1:37" ht="15" customHeight="1" x14ac:dyDescent="0.2">
      <c r="A30" s="7">
        <f t="shared" si="3"/>
        <v>19</v>
      </c>
      <c r="B30" s="14"/>
      <c r="C30" s="15"/>
      <c r="D30" s="16"/>
      <c r="E30" s="17" t="str">
        <f t="shared" si="1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11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2"/>
        <v>0</v>
      </c>
      <c r="AC30" s="42">
        <f>IF(Y30=$AI$2,1,0)+IF(Y30=$AI$8,1,0)</f>
        <v>0</v>
      </c>
      <c r="AD30" s="3"/>
      <c r="AE30" s="3"/>
      <c r="AJ30">
        <v>30</v>
      </c>
      <c r="AK30" t="s">
        <v>96</v>
      </c>
    </row>
    <row r="31" spans="1:37" ht="15" customHeight="1" x14ac:dyDescent="0.2">
      <c r="A31" s="7">
        <f t="shared" si="3"/>
        <v>20</v>
      </c>
      <c r="B31" s="14"/>
      <c r="C31" s="15"/>
      <c r="D31" s="16"/>
      <c r="E31" s="17" t="str">
        <f t="shared" si="1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11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2"/>
        <v>0</v>
      </c>
      <c r="AC31" s="42">
        <f>IF(Y31=$AI$2,1,0)+IF(Y31=$AI$8,1,0)</f>
        <v>0</v>
      </c>
      <c r="AD31" s="3"/>
      <c r="AE31" s="3"/>
      <c r="AF31" s="25"/>
      <c r="AJ31">
        <v>31</v>
      </c>
      <c r="AK31" t="s">
        <v>97</v>
      </c>
    </row>
    <row r="32" spans="1:37" ht="15" customHeight="1" x14ac:dyDescent="0.2">
      <c r="A32" s="7">
        <f t="shared" si="3"/>
        <v>21</v>
      </c>
      <c r="B32" s="14"/>
      <c r="C32" s="15"/>
      <c r="D32" s="16"/>
      <c r="E32" s="17" t="str">
        <f t="shared" si="1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11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2"/>
        <v>0</v>
      </c>
      <c r="AC32" s="42">
        <f>IF(Y32=$AI$2,1,0)+IF(Y32=$AI$8,1,0)</f>
        <v>0</v>
      </c>
      <c r="AD32" s="3"/>
      <c r="AE32" s="3"/>
      <c r="AF32" s="25"/>
      <c r="AK32" t="s">
        <v>98</v>
      </c>
    </row>
    <row r="33" spans="1:37" ht="15" customHeight="1" x14ac:dyDescent="0.2">
      <c r="A33" s="7">
        <f t="shared" si="3"/>
        <v>22</v>
      </c>
      <c r="B33" s="14"/>
      <c r="C33" s="15"/>
      <c r="D33" s="16"/>
      <c r="E33" s="17" t="str">
        <f t="shared" si="1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11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2"/>
        <v>0</v>
      </c>
      <c r="AC33" s="42">
        <f>IF(Y33=$AI$2,1,0)+IF(Y33=$AI$8,1,0)</f>
        <v>0</v>
      </c>
      <c r="AD33" s="3"/>
      <c r="AE33" s="3"/>
      <c r="AF33" s="25"/>
      <c r="AK33" t="s">
        <v>99</v>
      </c>
    </row>
    <row r="34" spans="1:37" ht="15" customHeight="1" x14ac:dyDescent="0.2">
      <c r="A34" s="7">
        <f t="shared" si="3"/>
        <v>23</v>
      </c>
      <c r="B34" s="14"/>
      <c r="C34" s="15"/>
      <c r="D34" s="16"/>
      <c r="E34" s="17" t="str">
        <f t="shared" si="1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11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2"/>
        <v>0</v>
      </c>
      <c r="AC34" s="42">
        <f>IF(Y34=$AI$2,1,0)+IF(Y34=$AI$8,1,0)</f>
        <v>0</v>
      </c>
      <c r="AD34" s="3"/>
      <c r="AE34" s="3"/>
      <c r="AK34" t="s">
        <v>100</v>
      </c>
    </row>
    <row r="35" spans="1:37" ht="15" customHeight="1" x14ac:dyDescent="0.2">
      <c r="A35" s="7">
        <f t="shared" si="3"/>
        <v>24</v>
      </c>
      <c r="B35" s="14"/>
      <c r="C35" s="15"/>
      <c r="D35" s="16"/>
      <c r="E35" s="17" t="str">
        <f t="shared" si="1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11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2"/>
        <v>0</v>
      </c>
      <c r="AC35" s="42">
        <f>IF(Y35=$AI$2,1,0)+IF(Y35=$AI$8,1,0)</f>
        <v>0</v>
      </c>
      <c r="AD35" s="3"/>
      <c r="AE35" s="3"/>
      <c r="AK35" t="s">
        <v>101</v>
      </c>
    </row>
    <row r="36" spans="1:37" ht="15" customHeight="1" x14ac:dyDescent="0.2">
      <c r="A36" s="7">
        <f t="shared" si="3"/>
        <v>25</v>
      </c>
      <c r="B36" s="14"/>
      <c r="C36" s="15"/>
      <c r="D36" s="16"/>
      <c r="E36" s="17" t="str">
        <f t="shared" si="1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11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2"/>
        <v>0</v>
      </c>
      <c r="AC36" s="42">
        <f>IF(Y36=$AI$2,1,0)+IF(Y36=$AI$8,1,0)</f>
        <v>0</v>
      </c>
      <c r="AD36" s="3"/>
      <c r="AE36" s="3"/>
      <c r="AK36" t="s">
        <v>102</v>
      </c>
    </row>
    <row r="37" spans="1:37" ht="15" customHeight="1" x14ac:dyDescent="0.2">
      <c r="A37" s="7">
        <f t="shared" si="3"/>
        <v>26</v>
      </c>
      <c r="B37" s="14"/>
      <c r="C37" s="15"/>
      <c r="D37" s="16"/>
      <c r="E37" s="17" t="str">
        <f t="shared" si="1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11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2"/>
        <v>0</v>
      </c>
      <c r="AC37" s="42">
        <f>IF(Y37=$AI$2,1,0)+IF(Y37=$AI$8,1,0)</f>
        <v>0</v>
      </c>
      <c r="AD37" s="3"/>
      <c r="AE37" s="3"/>
      <c r="AK37" t="s">
        <v>103</v>
      </c>
    </row>
    <row r="38" spans="1:37" ht="15" customHeight="1" x14ac:dyDescent="0.2">
      <c r="A38" s="7">
        <f t="shared" si="3"/>
        <v>27</v>
      </c>
      <c r="B38" s="14"/>
      <c r="C38" s="15"/>
      <c r="D38" s="16"/>
      <c r="E38" s="17" t="str">
        <f t="shared" si="1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11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2"/>
        <v>0</v>
      </c>
      <c r="AC38" s="42">
        <f>IF(Y38=$AI$2,1,0)+IF(Y38=$AI$8,1,0)</f>
        <v>0</v>
      </c>
      <c r="AD38" s="3"/>
      <c r="AE38" s="3"/>
      <c r="AK38" t="s">
        <v>104</v>
      </c>
    </row>
    <row r="39" spans="1:37" ht="15" customHeight="1" x14ac:dyDescent="0.2">
      <c r="A39" s="7">
        <f t="shared" si="3"/>
        <v>28</v>
      </c>
      <c r="B39" s="14"/>
      <c r="C39" s="15"/>
      <c r="D39" s="16"/>
      <c r="E39" s="17" t="str">
        <f t="shared" si="1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11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2"/>
        <v>0</v>
      </c>
      <c r="AC39" s="42">
        <f>IF(Y39=$AI$2,1,0)+IF(Y39=$AI$8,1,0)</f>
        <v>0</v>
      </c>
      <c r="AD39" s="3"/>
      <c r="AE39" s="3"/>
      <c r="AF39" s="25"/>
      <c r="AK39" t="s">
        <v>105</v>
      </c>
    </row>
    <row r="40" spans="1:37" ht="15" customHeight="1" x14ac:dyDescent="0.2">
      <c r="A40" s="7">
        <f t="shared" si="3"/>
        <v>29</v>
      </c>
      <c r="B40" s="14"/>
      <c r="C40" s="15"/>
      <c r="D40" s="16"/>
      <c r="E40" s="17" t="str">
        <f t="shared" si="1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11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2"/>
        <v>0</v>
      </c>
      <c r="AC40" s="42">
        <f>IF(Y40=$AI$2,1,0)+IF(Y40=$AI$8,1,0)</f>
        <v>0</v>
      </c>
      <c r="AD40" s="3"/>
      <c r="AE40" s="3"/>
      <c r="AF40" s="25"/>
      <c r="AK40" t="s">
        <v>106</v>
      </c>
    </row>
    <row r="41" spans="1:37" ht="15" customHeight="1" x14ac:dyDescent="0.2">
      <c r="A41" s="7">
        <f t="shared" si="3"/>
        <v>30</v>
      </c>
      <c r="B41" s="14"/>
      <c r="C41" s="15"/>
      <c r="D41" s="16"/>
      <c r="E41" s="17" t="str">
        <f t="shared" si="1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11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2"/>
        <v>0</v>
      </c>
      <c r="AC41" s="42">
        <f>IF(Y41=$AI$2,1,0)+IF(Y41=$AI$8,1,0)</f>
        <v>0</v>
      </c>
      <c r="AD41" s="3"/>
      <c r="AE41" s="3"/>
      <c r="AF41" s="25"/>
      <c r="AK41" t="s">
        <v>107</v>
      </c>
    </row>
    <row r="42" spans="1:37" ht="15" customHeight="1" x14ac:dyDescent="0.2">
      <c r="A42" s="7">
        <f t="shared" si="3"/>
        <v>31</v>
      </c>
      <c r="B42" s="14"/>
      <c r="C42" s="15"/>
      <c r="D42" s="16"/>
      <c r="E42" s="17" t="str">
        <f t="shared" si="1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11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2"/>
        <v>0</v>
      </c>
      <c r="AC42" s="42">
        <f>IF(Y42=$AI$2,1,0)+IF(Y42=$AI$8,1,0)</f>
        <v>0</v>
      </c>
      <c r="AD42" s="3"/>
      <c r="AE42" s="3"/>
      <c r="AF42" s="25"/>
      <c r="AK42" t="s">
        <v>108</v>
      </c>
    </row>
    <row r="43" spans="1:37" ht="15" customHeight="1" x14ac:dyDescent="0.2">
      <c r="A43" s="7">
        <f t="shared" si="3"/>
        <v>32</v>
      </c>
      <c r="B43" s="14"/>
      <c r="C43" s="15"/>
      <c r="D43" s="16"/>
      <c r="E43" s="17" t="str">
        <f t="shared" si="1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11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2"/>
        <v>0</v>
      </c>
      <c r="AC43" s="42">
        <f>IF(Y43=$AI$2,1,0)+IF(Y43=$AI$8,1,0)</f>
        <v>0</v>
      </c>
      <c r="AD43" s="3"/>
      <c r="AE43" s="3"/>
      <c r="AF43" s="25"/>
      <c r="AK43" t="s">
        <v>109</v>
      </c>
    </row>
    <row r="44" spans="1:37" ht="15" customHeight="1" x14ac:dyDescent="0.2">
      <c r="A44" s="7">
        <f t="shared" si="3"/>
        <v>33</v>
      </c>
      <c r="B44" s="14"/>
      <c r="C44" s="15"/>
      <c r="D44" s="16"/>
      <c r="E44" s="17" t="str">
        <f t="shared" si="1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11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2"/>
        <v>0</v>
      </c>
      <c r="AC44" s="42">
        <f>IF(Y44=$AI$2,1,0)+IF(Y44=$AI$8,1,0)</f>
        <v>0</v>
      </c>
      <c r="AD44" s="3"/>
      <c r="AE44" s="3"/>
      <c r="AF44" s="25"/>
      <c r="AK44" t="s">
        <v>110</v>
      </c>
    </row>
    <row r="45" spans="1:37" ht="15" customHeight="1" x14ac:dyDescent="0.2">
      <c r="A45" s="7">
        <f t="shared" si="3"/>
        <v>34</v>
      </c>
      <c r="B45" s="14"/>
      <c r="C45" s="15"/>
      <c r="D45" s="16"/>
      <c r="E45" s="17" t="str">
        <f t="shared" si="1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11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2"/>
        <v>0</v>
      </c>
      <c r="AC45" s="42">
        <f>IF(Y45=$AI$2,1,0)+IF(Y45=$AI$8,1,0)</f>
        <v>0</v>
      </c>
      <c r="AD45" s="3"/>
      <c r="AE45" s="3"/>
      <c r="AF45" s="25"/>
      <c r="AK45" t="s">
        <v>111</v>
      </c>
    </row>
    <row r="46" spans="1:37" ht="15" customHeight="1" x14ac:dyDescent="0.2">
      <c r="A46" s="7">
        <f t="shared" si="3"/>
        <v>35</v>
      </c>
      <c r="B46" s="14"/>
      <c r="C46" s="15"/>
      <c r="D46" s="16"/>
      <c r="E46" s="17" t="str">
        <f t="shared" si="1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11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2"/>
        <v>0</v>
      </c>
      <c r="AC46" s="42">
        <f>IF(Y46=$AI$2,1,0)+IF(Y46=$AI$8,1,0)</f>
        <v>0</v>
      </c>
      <c r="AD46" s="3"/>
      <c r="AE46" s="3"/>
      <c r="AF46" s="25"/>
      <c r="AK46" t="s">
        <v>112</v>
      </c>
    </row>
    <row r="47" spans="1:37" ht="15" customHeight="1" x14ac:dyDescent="0.2">
      <c r="A47" s="7">
        <f t="shared" si="3"/>
        <v>36</v>
      </c>
      <c r="B47" s="14"/>
      <c r="C47" s="15"/>
      <c r="D47" s="16"/>
      <c r="E47" s="17" t="str">
        <f t="shared" si="1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11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2"/>
        <v>0</v>
      </c>
      <c r="AC47" s="42">
        <f>IF(Y47=$AI$2,1,0)+IF(Y47=$AI$8,1,0)</f>
        <v>0</v>
      </c>
      <c r="AD47" s="3"/>
      <c r="AE47" s="3"/>
      <c r="AK47" t="s">
        <v>113</v>
      </c>
    </row>
    <row r="48" spans="1:37" ht="15" customHeight="1" x14ac:dyDescent="0.2">
      <c r="A48" s="7">
        <f t="shared" si="3"/>
        <v>37</v>
      </c>
      <c r="B48" s="14"/>
      <c r="C48" s="15"/>
      <c r="D48" s="16"/>
      <c r="E48" s="17" t="str">
        <f t="shared" si="1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11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2"/>
        <v>0</v>
      </c>
      <c r="AC48" s="42">
        <f>IF(Y48=$AI$2,1,0)+IF(Y48=$AI$8,1,0)</f>
        <v>0</v>
      </c>
      <c r="AD48" s="3"/>
      <c r="AE48" s="3"/>
      <c r="AK48" t="s">
        <v>114</v>
      </c>
    </row>
    <row r="49" spans="1:31" ht="15" customHeight="1" x14ac:dyDescent="0.2">
      <c r="A49" s="7">
        <f t="shared" si="3"/>
        <v>38</v>
      </c>
      <c r="B49" s="14"/>
      <c r="C49" s="15"/>
      <c r="D49" s="16"/>
      <c r="E49" s="17" t="str">
        <f t="shared" si="1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11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2"/>
        <v>0</v>
      </c>
      <c r="AC49" s="42">
        <f>IF(Y49=$AI$2,1,0)+IF(Y49=$AI$8,1,0)</f>
        <v>0</v>
      </c>
      <c r="AD49" s="3"/>
      <c r="AE49" s="3"/>
    </row>
    <row r="50" spans="1:31" ht="15" customHeight="1" x14ac:dyDescent="0.2">
      <c r="A50" s="7">
        <f t="shared" si="3"/>
        <v>39</v>
      </c>
      <c r="B50" s="14"/>
      <c r="C50" s="15"/>
      <c r="D50" s="16"/>
      <c r="E50" s="17" t="str">
        <f t="shared" si="1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11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2"/>
        <v>0</v>
      </c>
      <c r="AC50" s="42">
        <f>IF(Y50=$AI$2,1,0)+IF(Y50=$AI$8,1,0)</f>
        <v>0</v>
      </c>
      <c r="AD50" s="3"/>
      <c r="AE50" s="3"/>
    </row>
    <row r="51" spans="1:31" ht="15" customHeight="1" x14ac:dyDescent="0.2">
      <c r="A51" s="7">
        <f t="shared" si="3"/>
        <v>40</v>
      </c>
      <c r="B51" s="14"/>
      <c r="C51" s="15"/>
      <c r="D51" s="16"/>
      <c r="E51" s="17" t="str">
        <f t="shared" si="1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11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2"/>
        <v>0</v>
      </c>
      <c r="AC51" s="42">
        <f>IF(Y51=$AI$2,1,0)+IF(Y51=$AI$8,1,0)</f>
        <v>0</v>
      </c>
      <c r="AD51" s="3"/>
      <c r="AE51" s="3"/>
    </row>
    <row r="52" spans="1:31" ht="15" customHeight="1" x14ac:dyDescent="0.2">
      <c r="A52" s="7">
        <f t="shared" si="3"/>
        <v>41</v>
      </c>
      <c r="B52" s="14"/>
      <c r="C52" s="15"/>
      <c r="D52" s="16"/>
      <c r="E52" s="17" t="str">
        <f t="shared" si="1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11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2"/>
        <v>0</v>
      </c>
      <c r="AC52" s="42">
        <f>IF(Y52=$AI$2,1,0)+IF(Y52=$AI$8,1,0)</f>
        <v>0</v>
      </c>
      <c r="AD52" s="3"/>
      <c r="AE52" s="3"/>
    </row>
    <row r="53" spans="1:31" ht="15" customHeight="1" x14ac:dyDescent="0.2">
      <c r="A53" s="7">
        <f t="shared" si="3"/>
        <v>42</v>
      </c>
      <c r="B53" s="14"/>
      <c r="C53" s="15"/>
      <c r="D53" s="16"/>
      <c r="E53" s="17" t="str">
        <f t="shared" si="1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11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2"/>
        <v>0</v>
      </c>
      <c r="AC53" s="42">
        <f>IF(Y53=$AI$2,1,0)+IF(Y53=$AI$8,1,0)</f>
        <v>0</v>
      </c>
      <c r="AD53" s="3"/>
      <c r="AE53" s="3"/>
    </row>
    <row r="54" spans="1:31" ht="15" customHeight="1" x14ac:dyDescent="0.2">
      <c r="A54" s="7">
        <f t="shared" si="3"/>
        <v>43</v>
      </c>
      <c r="B54" s="14"/>
      <c r="C54" s="15"/>
      <c r="D54" s="16"/>
      <c r="E54" s="17" t="str">
        <f t="shared" si="1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11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2"/>
        <v>0</v>
      </c>
      <c r="AC54" s="42">
        <f>IF(Y54=$AI$2,1,0)+IF(Y54=$AI$8,1,0)</f>
        <v>0</v>
      </c>
      <c r="AD54" s="3"/>
      <c r="AE54" s="3"/>
    </row>
    <row r="55" spans="1:31" ht="15" customHeight="1" x14ac:dyDescent="0.2">
      <c r="A55" s="7">
        <f t="shared" si="3"/>
        <v>44</v>
      </c>
      <c r="B55" s="14"/>
      <c r="C55" s="15"/>
      <c r="D55" s="16"/>
      <c r="E55" s="17" t="str">
        <f t="shared" si="1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11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2"/>
        <v>0</v>
      </c>
      <c r="AC55" s="42">
        <f>IF(Y55=$AI$2,1,0)+IF(Y55=$AI$8,1,0)</f>
        <v>0</v>
      </c>
      <c r="AD55" s="3"/>
      <c r="AE55" s="3"/>
    </row>
    <row r="56" spans="1:31" ht="15" customHeight="1" x14ac:dyDescent="0.2">
      <c r="A56" s="7">
        <f t="shared" si="3"/>
        <v>45</v>
      </c>
      <c r="B56" s="14"/>
      <c r="C56" s="15"/>
      <c r="D56" s="16"/>
      <c r="E56" s="17" t="str">
        <f t="shared" si="1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11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2"/>
        <v>0</v>
      </c>
      <c r="AC56" s="42">
        <f>IF(Y56=$AI$2,1,0)+IF(Y56=$AI$8,1,0)</f>
        <v>0</v>
      </c>
      <c r="AD56" s="3"/>
      <c r="AE56" s="3"/>
    </row>
    <row r="57" spans="1:31" ht="15" customHeight="1" x14ac:dyDescent="0.2">
      <c r="A57" s="7">
        <f t="shared" si="3"/>
        <v>46</v>
      </c>
      <c r="B57" s="14"/>
      <c r="C57" s="15"/>
      <c r="D57" s="16"/>
      <c r="E57" s="17" t="str">
        <f t="shared" si="1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11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2"/>
        <v>0</v>
      </c>
      <c r="AC57" s="42">
        <f>IF(Y57=$AI$2,1,0)+IF(Y57=$AI$8,1,0)</f>
        <v>0</v>
      </c>
      <c r="AD57" s="3"/>
      <c r="AE57" s="3"/>
    </row>
    <row r="58" spans="1:31" ht="15" customHeight="1" x14ac:dyDescent="0.2">
      <c r="A58" s="7">
        <f t="shared" si="3"/>
        <v>47</v>
      </c>
      <c r="B58" s="14"/>
      <c r="C58" s="15"/>
      <c r="D58" s="16"/>
      <c r="E58" s="17" t="str">
        <f t="shared" si="1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11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2"/>
        <v>0</v>
      </c>
      <c r="AC58" s="42">
        <f>IF(Y58=$AI$2,1,0)+IF(Y58=$AI$8,1,0)</f>
        <v>0</v>
      </c>
      <c r="AD58" s="3"/>
      <c r="AE58" s="3"/>
    </row>
    <row r="59" spans="1:31" ht="15" customHeight="1" x14ac:dyDescent="0.2">
      <c r="A59" s="7">
        <f t="shared" si="3"/>
        <v>48</v>
      </c>
      <c r="B59" s="14"/>
      <c r="C59" s="15"/>
      <c r="D59" s="16"/>
      <c r="E59" s="17" t="str">
        <f t="shared" si="1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11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2"/>
        <v>0</v>
      </c>
      <c r="AC59" s="42">
        <f>IF(Y59=$AI$2,1,0)+IF(Y59=$AI$8,1,0)</f>
        <v>0</v>
      </c>
      <c r="AD59" s="3"/>
      <c r="AE59" s="3"/>
    </row>
    <row r="60" spans="1:31" ht="15" customHeight="1" x14ac:dyDescent="0.2">
      <c r="A60" s="7">
        <f t="shared" si="3"/>
        <v>49</v>
      </c>
      <c r="B60" s="14"/>
      <c r="C60" s="15"/>
      <c r="D60" s="16"/>
      <c r="E60" s="17" t="str">
        <f t="shared" si="1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11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2"/>
        <v>0</v>
      </c>
      <c r="AC60" s="42">
        <f>IF(Y60=$AI$2,1,0)+IF(Y60=$AI$8,1,0)</f>
        <v>0</v>
      </c>
      <c r="AD60" s="3"/>
      <c r="AE60" s="3"/>
    </row>
    <row r="61" spans="1:31" ht="15" customHeight="1" x14ac:dyDescent="0.2">
      <c r="A61" s="7">
        <f t="shared" si="3"/>
        <v>50</v>
      </c>
      <c r="B61" s="14"/>
      <c r="C61" s="15"/>
      <c r="D61" s="16"/>
      <c r="E61" s="17" t="str">
        <f t="shared" si="1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11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2"/>
        <v>0</v>
      </c>
      <c r="AC61" s="42">
        <f>IF(Y61=$AI$2,1,0)+IF(Y61=$AI$8,1,0)</f>
        <v>0</v>
      </c>
      <c r="AD61" s="3"/>
      <c r="AE61" s="3"/>
    </row>
  </sheetData>
  <sheetProtection algorithmName="SHA-512" hashValue="3nAUODB0D72Eet9N1+oJ0dy+zT7xpWxPFvz0Ye9qJ1Ak85H5+ngQZ3sVhkhKMwCkqpredTQhdqzldRAd3LN6vg==" saltValue="GjUeBFXmHE69gMBBc//voQ==" spinCount="100000" sheet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2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3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4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5000000}"/>
    <dataValidation imeMode="hiragana" allowBlank="1" showInputMessage="1" showErrorMessage="1" promptTitle="名" prompt="名前を入力してください。_x000a_" sqref="D12:D61" xr:uid="{00000000-0002-0000-0000-000006000000}"/>
    <dataValidation imeMode="hiragana" allowBlank="1" showInputMessage="1" showErrorMessage="1" promptTitle="姓" prompt="名字だけを入力して下さい。_x000a_" sqref="C12:C61" xr:uid="{00000000-0002-0000-0000-000007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8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9000000}"/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B000000}">
      <formula1>$AH$1:$AH$3</formula1>
    </dataValidation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000-00000C000000}">
      <formula1>$AI$1:$AI$13</formula1>
    </dataValidation>
    <dataValidation allowBlank="1" showInputMessage="1" showErrorMessage="1" prompt="自動計算されますが、誤りがないか確認をお願いします。" sqref="Y6:AA6 V4:X6 R4:T5" xr:uid="{00000000-0002-0000-0000-00000D000000}"/>
    <dataValidation allowBlank="1" showInputMessage="1" showErrorMessage="1" promptTitle="ナンバーカード" prompt="ここには空白のままとしてください。_x000a_" sqref="B12:B61" xr:uid="{00000000-0002-0000-0000-00000E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F000000}"/>
    <dataValidation allowBlank="1" showInputMessage="1" showErrorMessage="1" prompt="西暦の下2ケタを入力してください。" sqref="J12:J61" xr:uid="{00000000-0002-0000-0000-000010000000}"/>
    <dataValidation type="list" allowBlank="1" showInputMessage="1" showErrorMessage="1" sqref="K12:K61" xr:uid="{00000000-0002-0000-0000-000011000000}">
      <formula1>$AJ$1:$AJ$12</formula1>
    </dataValidation>
    <dataValidation type="list" imeMode="halfAlpha" allowBlank="1" showInputMessage="1" showErrorMessage="1" sqref="L12:L61" xr:uid="{00000000-0002-0000-0000-000012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000-000013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14000000}"/>
    <dataValidation imeMode="off" allowBlank="1" showInputMessage="1" showErrorMessage="1" prompt="・JAAF ID_x000a_11桁を入力してください。_x000a_" sqref="I12:I61" xr:uid="{E6225016-4635-4000-9E75-2AE8D0EF98BA}"/>
    <dataValidation type="list" allowBlank="1" showInputMessage="1" showErrorMessage="1" sqref="U12:U61 Q12:Q61" xr:uid="{00000000-0002-0000-0000-000000000000}">
      <formula1>$AF$1:$AF$8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topLeftCell="A2" zoomScaleNormal="100" workbookViewId="0">
      <selection activeCell="Y12" sqref="Y12:Y61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34</v>
      </c>
      <c r="C1" s="1"/>
      <c r="H1" s="108" t="s">
        <v>338</v>
      </c>
      <c r="AG1" t="s">
        <v>11</v>
      </c>
      <c r="AH1" t="s">
        <v>15</v>
      </c>
      <c r="AJ1">
        <v>1</v>
      </c>
      <c r="AK1" t="s">
        <v>58</v>
      </c>
    </row>
    <row r="2" spans="1:37" ht="15" customHeight="1" x14ac:dyDescent="0.2">
      <c r="B2" s="2" t="s">
        <v>339</v>
      </c>
      <c r="C2" s="2"/>
      <c r="D2" s="2"/>
      <c r="E2" s="2"/>
      <c r="F2" s="2"/>
      <c r="G2" s="2"/>
      <c r="H2" s="2"/>
      <c r="I2" s="2"/>
      <c r="AF2" t="s">
        <v>25</v>
      </c>
      <c r="AG2" t="s">
        <v>12</v>
      </c>
      <c r="AH2" t="s">
        <v>16</v>
      </c>
      <c r="AI2" t="s">
        <v>45</v>
      </c>
      <c r="AJ2">
        <v>2</v>
      </c>
      <c r="AK2" t="s">
        <v>59</v>
      </c>
    </row>
    <row r="3" spans="1:37" ht="15" customHeight="1" x14ac:dyDescent="0.2">
      <c r="B3" s="93" t="s">
        <v>19</v>
      </c>
      <c r="C3" s="93"/>
      <c r="D3" s="95" t="str">
        <f>IF(高校生男子出場エントリー票!D3="","",高校生男子出場エントリー票!D3)</f>
        <v/>
      </c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3" t="s">
        <v>35</v>
      </c>
      <c r="S3" s="93"/>
      <c r="T3" s="93"/>
      <c r="U3" s="11" t="s">
        <v>36</v>
      </c>
      <c r="V3" s="93" t="s">
        <v>37</v>
      </c>
      <c r="W3" s="93"/>
      <c r="X3" s="93"/>
      <c r="AF3" t="s">
        <v>30</v>
      </c>
      <c r="AH3" t="s">
        <v>17</v>
      </c>
      <c r="AI3" t="s">
        <v>46</v>
      </c>
      <c r="AJ3">
        <v>3</v>
      </c>
      <c r="AK3" t="s">
        <v>60</v>
      </c>
    </row>
    <row r="4" spans="1:37" ht="15" customHeight="1" thickBot="1" x14ac:dyDescent="0.25">
      <c r="B4" s="93" t="s">
        <v>21</v>
      </c>
      <c r="C4" s="93"/>
      <c r="D4" s="95" t="str">
        <f>IF(高校生男子出場エントリー票!D4="","",高校生男子出場エントリー票!D4)</f>
        <v/>
      </c>
      <c r="E4" s="95"/>
      <c r="F4" s="95"/>
      <c r="G4" s="95"/>
      <c r="H4" s="95"/>
      <c r="I4" s="95"/>
      <c r="J4" s="95"/>
      <c r="K4" s="95"/>
      <c r="L4" s="95"/>
      <c r="M4" s="95"/>
      <c r="N4" s="95"/>
      <c r="Q4" s="11" t="s">
        <v>38</v>
      </c>
      <c r="R4" s="104">
        <f>SUM(AB12:AB61)</f>
        <v>0</v>
      </c>
      <c r="S4" s="98"/>
      <c r="T4" s="98"/>
      <c r="U4" s="12">
        <v>800</v>
      </c>
      <c r="V4" s="97">
        <f>R4*U4</f>
        <v>0</v>
      </c>
      <c r="W4" s="97"/>
      <c r="X4" s="97"/>
      <c r="AF4" t="s">
        <v>26</v>
      </c>
      <c r="AI4" t="s">
        <v>47</v>
      </c>
      <c r="AJ4">
        <v>4</v>
      </c>
      <c r="AK4" t="s">
        <v>61</v>
      </c>
    </row>
    <row r="5" spans="1:37" ht="15" customHeight="1" x14ac:dyDescent="0.2">
      <c r="B5" s="102" t="s">
        <v>18</v>
      </c>
      <c r="C5" s="103"/>
      <c r="D5" s="95" t="str">
        <f>IF(高校生男子出場エントリー票!D5="","",高校生男子出場エントリー票!D5)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Q5" s="11" t="s">
        <v>39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40</v>
      </c>
      <c r="Z5" s="106"/>
      <c r="AA5" s="107"/>
      <c r="AF5" t="s">
        <v>27</v>
      </c>
      <c r="AI5" t="s">
        <v>48</v>
      </c>
      <c r="AJ5">
        <v>5</v>
      </c>
      <c r="AK5" t="s">
        <v>62</v>
      </c>
    </row>
    <row r="6" spans="1:37" ht="15" customHeight="1" thickBot="1" x14ac:dyDescent="0.25">
      <c r="B6" s="93" t="s">
        <v>22</v>
      </c>
      <c r="C6" s="93"/>
      <c r="D6" s="94" t="str">
        <f>IF(高校生男子出場エントリー票!D6="","",高校生男子出場エントリー票!D6)</f>
        <v/>
      </c>
      <c r="E6" s="94"/>
      <c r="F6" s="94"/>
      <c r="G6" s="94"/>
      <c r="H6" s="94"/>
      <c r="I6" s="94"/>
      <c r="J6" s="94"/>
      <c r="K6" s="94"/>
      <c r="L6" s="94"/>
      <c r="M6" s="94"/>
      <c r="N6" s="94"/>
      <c r="Q6" s="11" t="s">
        <v>57</v>
      </c>
      <c r="R6" s="96"/>
      <c r="S6" s="96"/>
      <c r="T6" s="96"/>
      <c r="U6" s="13"/>
      <c r="V6" s="97">
        <f>V4+V5</f>
        <v>0</v>
      </c>
      <c r="W6" s="98"/>
      <c r="X6" s="98"/>
      <c r="Y6" s="99">
        <f>V6+高校生男子出場エントリー票!V6</f>
        <v>0</v>
      </c>
      <c r="Z6" s="100"/>
      <c r="AA6" s="101"/>
      <c r="AF6" t="s">
        <v>28</v>
      </c>
      <c r="AI6" t="s">
        <v>49</v>
      </c>
      <c r="AJ6">
        <v>6</v>
      </c>
      <c r="AK6" t="s">
        <v>63</v>
      </c>
    </row>
    <row r="7" spans="1:37" ht="15" customHeight="1" x14ac:dyDescent="0.2">
      <c r="B7" s="93" t="s">
        <v>20</v>
      </c>
      <c r="C7" s="93"/>
      <c r="D7" s="95" t="str">
        <f>IF(高校生男子出場エントリー票!D7="","",高校生男子出場エントリー票!D7)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AF7" s="25" t="s">
        <v>29</v>
      </c>
      <c r="AI7" t="s">
        <v>50</v>
      </c>
      <c r="AJ7">
        <v>7</v>
      </c>
      <c r="AK7" t="s">
        <v>64</v>
      </c>
    </row>
    <row r="8" spans="1:37" ht="15" customHeight="1" x14ac:dyDescent="0.2">
      <c r="B8" s="93" t="s">
        <v>23</v>
      </c>
      <c r="C8" s="93"/>
      <c r="D8" s="95" t="str">
        <f>IF(高校生男子出場エントリー票!D8="","",高校生男子出場エントリー票!D8)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AF8" s="25" t="s">
        <v>340</v>
      </c>
      <c r="AI8" t="s">
        <v>51</v>
      </c>
      <c r="AJ8">
        <v>8</v>
      </c>
      <c r="AK8" t="s">
        <v>65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13</v>
      </c>
      <c r="R9" s="76" t="s">
        <v>8</v>
      </c>
      <c r="S9" s="76"/>
      <c r="T9" s="76"/>
      <c r="U9" s="73" t="s">
        <v>14</v>
      </c>
      <c r="V9" s="76" t="s">
        <v>8</v>
      </c>
      <c r="W9" s="76"/>
      <c r="X9" s="76"/>
      <c r="Y9" s="27"/>
      <c r="Z9" s="26" t="s">
        <v>8</v>
      </c>
      <c r="AA9" s="26"/>
      <c r="AB9" s="77" t="s">
        <v>42</v>
      </c>
      <c r="AC9" s="77" t="s">
        <v>43</v>
      </c>
      <c r="AD9" s="28"/>
      <c r="AE9" s="28"/>
      <c r="AF9" s="25"/>
      <c r="AI9" t="s">
        <v>52</v>
      </c>
      <c r="AJ9">
        <v>9</v>
      </c>
      <c r="AK9" t="s">
        <v>66</v>
      </c>
    </row>
    <row r="10" spans="1:37" ht="15" customHeight="1" x14ac:dyDescent="0.2">
      <c r="A10" s="80"/>
      <c r="B10" s="82" t="s">
        <v>67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68</v>
      </c>
      <c r="H10" s="30" t="s">
        <v>68</v>
      </c>
      <c r="I10" s="26" t="s">
        <v>336</v>
      </c>
      <c r="J10" s="88" t="s">
        <v>69</v>
      </c>
      <c r="K10" s="89"/>
      <c r="L10" s="90"/>
      <c r="M10" s="91" t="s">
        <v>24</v>
      </c>
      <c r="N10" s="91" t="s">
        <v>4</v>
      </c>
      <c r="O10" s="91" t="s">
        <v>5</v>
      </c>
      <c r="P10" s="31" t="s">
        <v>5</v>
      </c>
      <c r="Q10" s="74"/>
      <c r="R10" s="4" t="s">
        <v>9</v>
      </c>
      <c r="S10" s="5" t="s">
        <v>10</v>
      </c>
      <c r="T10" s="6"/>
      <c r="U10" s="74"/>
      <c r="V10" s="4" t="s">
        <v>9</v>
      </c>
      <c r="W10" s="5" t="s">
        <v>10</v>
      </c>
      <c r="X10" s="6"/>
      <c r="Y10" s="32"/>
      <c r="Z10" s="4" t="s">
        <v>10</v>
      </c>
      <c r="AA10" s="6"/>
      <c r="AB10" s="78"/>
      <c r="AC10" s="78"/>
      <c r="AD10" s="28"/>
      <c r="AE10" s="28"/>
      <c r="AF10" s="25"/>
      <c r="AI10" t="s">
        <v>53</v>
      </c>
      <c r="AJ10">
        <v>10</v>
      </c>
      <c r="AK10" t="s">
        <v>70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71</v>
      </c>
      <c r="H11" s="34" t="s">
        <v>72</v>
      </c>
      <c r="I11" s="71" t="s">
        <v>337</v>
      </c>
      <c r="J11" s="35" t="s">
        <v>73</v>
      </c>
      <c r="K11" s="36" t="s">
        <v>74</v>
      </c>
      <c r="L11" s="37" t="s">
        <v>75</v>
      </c>
      <c r="M11" s="92"/>
      <c r="N11" s="83"/>
      <c r="O11" s="83"/>
      <c r="P11" s="38" t="s">
        <v>76</v>
      </c>
      <c r="Q11" s="75"/>
      <c r="R11" s="8"/>
      <c r="S11" s="9" t="s">
        <v>6</v>
      </c>
      <c r="T11" s="10"/>
      <c r="U11" s="75"/>
      <c r="V11" s="8"/>
      <c r="W11" s="9" t="s">
        <v>6</v>
      </c>
      <c r="X11" s="39" t="s">
        <v>7</v>
      </c>
      <c r="Y11" s="40" t="s">
        <v>44</v>
      </c>
      <c r="Z11" s="41"/>
      <c r="AA11" s="10"/>
      <c r="AB11" s="79"/>
      <c r="AC11" s="79"/>
      <c r="AD11" s="28"/>
      <c r="AE11" s="28"/>
      <c r="AF11" s="25"/>
      <c r="AI11" t="s">
        <v>54</v>
      </c>
      <c r="AJ11">
        <v>11</v>
      </c>
      <c r="AK11" t="s">
        <v>77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12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55</v>
      </c>
      <c r="AJ12">
        <v>12</v>
      </c>
      <c r="AK12" t="s">
        <v>78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12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56</v>
      </c>
      <c r="AJ13">
        <v>13</v>
      </c>
      <c r="AK13" t="s">
        <v>79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12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80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12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81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12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82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12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83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12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84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12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85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12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86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12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87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12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88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12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89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12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90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12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91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12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92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12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93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12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94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12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95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12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96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12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97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12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98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12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99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12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100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12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101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12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102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12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103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12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104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12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105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12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106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12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107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12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108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12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109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12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110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12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111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12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112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12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113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12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114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12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12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12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12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12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12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12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12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12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12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12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12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12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p2DVjK8nvkRKhIB8r/Qet9rFu7WEcpRa5n9im3F3ECm7zIkDVUge/qfFAORF5Tul5CzMF82MIOHWsuT5uHpdFw==" saltValue="XDUs85+vNyU2epBtT4wdgg==" spinCount="100000" sheet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00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$AJ$1:$AJ$31</formula1>
    </dataValidation>
    <dataValidation type="list" allowBlank="1" showInputMessage="1" showErrorMessage="1" sqref="K12:K61" xr:uid="{00000000-0002-0000-0100-000003000000}">
      <formula1>$AJ$1:$AJ$12</formula1>
    </dataValidation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R4:T5" xr:uid="{00000000-0002-0000-0100-000007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1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sqref="U12:U61 Q12:Q61" xr:uid="{00000000-0002-0000-0100-000014000000}">
      <formula1>$AF$1:$AF$8</formula1>
    </dataValidation>
    <dataValidation imeMode="off" allowBlank="1" showInputMessage="1" showErrorMessage="1" prompt="・JAAF ID_x000a_11桁を入力してください。_x000a_" sqref="I12:I61" xr:uid="{D41012AC-BEB3-4D0A-9725-DB372B3F227A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5" customWidth="1"/>
    <col min="2" max="16384" width="9" style="45"/>
  </cols>
  <sheetData>
    <row r="2" spans="2:11" ht="23.5" thickBot="1" x14ac:dyDescent="0.25">
      <c r="B2" s="44" t="s">
        <v>115</v>
      </c>
    </row>
    <row r="3" spans="2:11" ht="14.5" thickBot="1" x14ac:dyDescent="0.25">
      <c r="B3" s="46" t="s">
        <v>116</v>
      </c>
      <c r="C3" s="47" t="s">
        <v>117</v>
      </c>
      <c r="D3" s="46" t="s">
        <v>118</v>
      </c>
      <c r="E3" s="47" t="s">
        <v>119</v>
      </c>
      <c r="F3" s="46" t="s">
        <v>120</v>
      </c>
      <c r="G3" s="47" t="s">
        <v>121</v>
      </c>
      <c r="H3" s="46" t="s">
        <v>122</v>
      </c>
      <c r="I3" s="47" t="s">
        <v>123</v>
      </c>
      <c r="J3" s="46" t="s">
        <v>124</v>
      </c>
      <c r="K3" s="47" t="s">
        <v>125</v>
      </c>
    </row>
    <row r="4" spans="2:11" ht="14.5" thickBot="1" x14ac:dyDescent="0.25">
      <c r="B4" s="46" t="s">
        <v>126</v>
      </c>
      <c r="C4" s="47" t="s">
        <v>127</v>
      </c>
      <c r="D4" s="46" t="s">
        <v>128</v>
      </c>
      <c r="E4" s="47" t="s">
        <v>129</v>
      </c>
      <c r="F4" s="46" t="s">
        <v>130</v>
      </c>
      <c r="G4" s="47" t="s">
        <v>131</v>
      </c>
      <c r="H4" s="46" t="s">
        <v>132</v>
      </c>
      <c r="I4" s="47" t="s">
        <v>133</v>
      </c>
      <c r="J4" s="46" t="s">
        <v>134</v>
      </c>
      <c r="K4" s="47" t="s">
        <v>135</v>
      </c>
    </row>
    <row r="5" spans="2:11" ht="14.5" thickBot="1" x14ac:dyDescent="0.25">
      <c r="B5" s="46" t="s">
        <v>136</v>
      </c>
      <c r="C5" s="47" t="s">
        <v>137</v>
      </c>
      <c r="D5" s="46" t="s">
        <v>138</v>
      </c>
      <c r="E5" s="47" t="s">
        <v>139</v>
      </c>
      <c r="F5" s="46" t="s">
        <v>140</v>
      </c>
      <c r="G5" s="47" t="s">
        <v>141</v>
      </c>
      <c r="H5" s="46" t="s">
        <v>142</v>
      </c>
      <c r="I5" s="47" t="s">
        <v>143</v>
      </c>
      <c r="J5" s="46" t="s">
        <v>144</v>
      </c>
      <c r="K5" s="47" t="s">
        <v>145</v>
      </c>
    </row>
    <row r="6" spans="2:11" ht="14.5" thickBot="1" x14ac:dyDescent="0.25">
      <c r="B6" s="46" t="s">
        <v>146</v>
      </c>
      <c r="C6" s="47" t="s">
        <v>147</v>
      </c>
      <c r="D6" s="46" t="s">
        <v>148</v>
      </c>
      <c r="E6" s="47" t="s">
        <v>149</v>
      </c>
      <c r="F6" s="46" t="s">
        <v>150</v>
      </c>
      <c r="G6" s="47" t="s">
        <v>151</v>
      </c>
      <c r="H6" s="46" t="s">
        <v>152</v>
      </c>
      <c r="I6" s="47" t="s">
        <v>153</v>
      </c>
      <c r="J6" s="46" t="s">
        <v>154</v>
      </c>
      <c r="K6" s="47" t="s">
        <v>155</v>
      </c>
    </row>
    <row r="7" spans="2:11" ht="14.5" thickBot="1" x14ac:dyDescent="0.25">
      <c r="B7" s="46" t="s">
        <v>156</v>
      </c>
      <c r="C7" s="47" t="s">
        <v>157</v>
      </c>
      <c r="D7" s="46" t="s">
        <v>158</v>
      </c>
      <c r="E7" s="47" t="s">
        <v>159</v>
      </c>
      <c r="F7" s="46" t="s">
        <v>160</v>
      </c>
      <c r="G7" s="47" t="s">
        <v>161</v>
      </c>
      <c r="H7" s="46" t="s">
        <v>162</v>
      </c>
      <c r="I7" s="47" t="s">
        <v>163</v>
      </c>
      <c r="J7" s="46" t="s">
        <v>164</v>
      </c>
      <c r="K7" s="47" t="s">
        <v>165</v>
      </c>
    </row>
    <row r="8" spans="2:11" ht="14.5" thickBot="1" x14ac:dyDescent="0.25">
      <c r="B8" s="46" t="s">
        <v>166</v>
      </c>
      <c r="C8" s="47" t="s">
        <v>167</v>
      </c>
      <c r="D8" s="46" t="s">
        <v>168</v>
      </c>
      <c r="E8" s="47" t="s">
        <v>169</v>
      </c>
      <c r="F8" s="46" t="s">
        <v>170</v>
      </c>
      <c r="G8" s="47" t="s">
        <v>171</v>
      </c>
      <c r="H8" s="46" t="s">
        <v>172</v>
      </c>
      <c r="I8" s="47" t="s">
        <v>173</v>
      </c>
      <c r="J8" s="46" t="s">
        <v>174</v>
      </c>
      <c r="K8" s="47" t="s">
        <v>175</v>
      </c>
    </row>
    <row r="9" spans="2:11" ht="14.5" thickBot="1" x14ac:dyDescent="0.25">
      <c r="B9" s="46" t="s">
        <v>176</v>
      </c>
      <c r="C9" s="47" t="s">
        <v>177</v>
      </c>
      <c r="D9" s="46" t="s">
        <v>178</v>
      </c>
      <c r="E9" s="47" t="s">
        <v>179</v>
      </c>
      <c r="F9" s="46" t="s">
        <v>180</v>
      </c>
      <c r="G9" s="47" t="s">
        <v>181</v>
      </c>
      <c r="H9" s="46" t="s">
        <v>182</v>
      </c>
      <c r="I9" s="47" t="s">
        <v>183</v>
      </c>
      <c r="J9" s="46" t="s">
        <v>184</v>
      </c>
      <c r="K9" s="47" t="s">
        <v>185</v>
      </c>
    </row>
    <row r="10" spans="2:11" ht="14.5" thickBot="1" x14ac:dyDescent="0.25">
      <c r="B10" s="46" t="s">
        <v>186</v>
      </c>
      <c r="C10" s="47" t="s">
        <v>187</v>
      </c>
      <c r="D10" s="47"/>
      <c r="E10" s="47"/>
      <c r="F10" s="46" t="s">
        <v>188</v>
      </c>
      <c r="G10" s="47" t="s">
        <v>189</v>
      </c>
      <c r="H10" s="47"/>
      <c r="I10" s="47"/>
      <c r="J10" s="46" t="s">
        <v>190</v>
      </c>
      <c r="K10" s="47" t="s">
        <v>191</v>
      </c>
    </row>
    <row r="11" spans="2:11" ht="14.5" thickBot="1" x14ac:dyDescent="0.25">
      <c r="B11" s="46" t="s">
        <v>192</v>
      </c>
      <c r="C11" s="47" t="s">
        <v>193</v>
      </c>
      <c r="D11" s="46" t="s">
        <v>194</v>
      </c>
      <c r="E11" s="47" t="s">
        <v>195</v>
      </c>
      <c r="F11" s="46" t="s">
        <v>196</v>
      </c>
      <c r="G11" s="47" t="s">
        <v>197</v>
      </c>
      <c r="H11" s="46" t="s">
        <v>198</v>
      </c>
      <c r="I11" s="47" t="s">
        <v>199</v>
      </c>
      <c r="J11" s="46" t="s">
        <v>200</v>
      </c>
      <c r="K11" s="47" t="s">
        <v>201</v>
      </c>
    </row>
    <row r="12" spans="2:11" ht="14.5" thickBot="1" x14ac:dyDescent="0.25">
      <c r="B12" s="46" t="s">
        <v>202</v>
      </c>
      <c r="C12" s="47" t="s">
        <v>203</v>
      </c>
      <c r="D12" s="46" t="s">
        <v>204</v>
      </c>
      <c r="E12" s="47" t="s">
        <v>205</v>
      </c>
      <c r="F12" s="47"/>
      <c r="G12" s="47"/>
      <c r="H12" s="46" t="s">
        <v>206</v>
      </c>
      <c r="I12" s="47" t="s">
        <v>207</v>
      </c>
      <c r="J12" s="46" t="s">
        <v>208</v>
      </c>
      <c r="K12" s="47" t="s">
        <v>125</v>
      </c>
    </row>
    <row r="13" spans="2:11" ht="14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5" thickBot="1" x14ac:dyDescent="0.25">
      <c r="B14" s="49" t="s">
        <v>209</v>
      </c>
    </row>
    <row r="15" spans="2:11" ht="14.5" thickBot="1" x14ac:dyDescent="0.25">
      <c r="B15" s="46" t="s">
        <v>210</v>
      </c>
      <c r="C15" s="47" t="s">
        <v>211</v>
      </c>
      <c r="D15" s="46" t="s">
        <v>212</v>
      </c>
      <c r="E15" s="47" t="s">
        <v>213</v>
      </c>
      <c r="F15" s="46" t="s">
        <v>214</v>
      </c>
      <c r="G15" s="47" t="s">
        <v>215</v>
      </c>
      <c r="H15" s="46" t="s">
        <v>216</v>
      </c>
      <c r="I15" s="47" t="s">
        <v>217</v>
      </c>
      <c r="J15" s="46" t="s">
        <v>218</v>
      </c>
      <c r="K15" s="47" t="s">
        <v>219</v>
      </c>
    </row>
    <row r="16" spans="2:11" ht="14.5" thickBot="1" x14ac:dyDescent="0.25">
      <c r="B16" s="46" t="s">
        <v>220</v>
      </c>
      <c r="C16" s="47" t="s">
        <v>221</v>
      </c>
      <c r="D16" s="46" t="s">
        <v>222</v>
      </c>
      <c r="E16" s="47" t="s">
        <v>223</v>
      </c>
      <c r="F16" s="46" t="s">
        <v>224</v>
      </c>
      <c r="G16" s="47" t="s">
        <v>225</v>
      </c>
      <c r="H16" s="46" t="s">
        <v>226</v>
      </c>
      <c r="I16" s="47" t="s">
        <v>227</v>
      </c>
      <c r="J16" s="46" t="s">
        <v>228</v>
      </c>
      <c r="K16" s="47" t="s">
        <v>229</v>
      </c>
    </row>
    <row r="17" spans="2:15" ht="14.5" thickBot="1" x14ac:dyDescent="0.25">
      <c r="B17" s="46" t="s">
        <v>230</v>
      </c>
      <c r="C17" s="47" t="s">
        <v>231</v>
      </c>
      <c r="D17" s="46" t="s">
        <v>232</v>
      </c>
      <c r="E17" s="47" t="s">
        <v>223</v>
      </c>
      <c r="F17" s="46" t="s">
        <v>233</v>
      </c>
      <c r="G17" s="47" t="s">
        <v>225</v>
      </c>
      <c r="H17" s="46" t="s">
        <v>234</v>
      </c>
      <c r="I17" s="47" t="s">
        <v>235</v>
      </c>
      <c r="J17" s="46" t="s">
        <v>236</v>
      </c>
      <c r="K17" s="47" t="s">
        <v>237</v>
      </c>
    </row>
    <row r="18" spans="2:15" ht="14.5" thickBot="1" x14ac:dyDescent="0.25">
      <c r="B18" s="46" t="s">
        <v>238</v>
      </c>
      <c r="C18" s="47" t="s">
        <v>239</v>
      </c>
      <c r="D18" s="46" t="s">
        <v>240</v>
      </c>
      <c r="E18" s="47" t="s">
        <v>241</v>
      </c>
      <c r="F18" s="46" t="s">
        <v>242</v>
      </c>
      <c r="G18" s="47" t="s">
        <v>243</v>
      </c>
      <c r="H18" s="46" t="s">
        <v>244</v>
      </c>
      <c r="I18" s="47" t="s">
        <v>245</v>
      </c>
      <c r="J18" s="46" t="s">
        <v>246</v>
      </c>
      <c r="K18" s="47" t="s">
        <v>247</v>
      </c>
    </row>
    <row r="19" spans="2:15" ht="14.5" thickBot="1" x14ac:dyDescent="0.25">
      <c r="B19" s="46" t="s">
        <v>248</v>
      </c>
      <c r="C19" s="47" t="s">
        <v>249</v>
      </c>
      <c r="D19" s="46" t="s">
        <v>250</v>
      </c>
      <c r="E19" s="47" t="s">
        <v>251</v>
      </c>
      <c r="F19" s="46" t="s">
        <v>252</v>
      </c>
      <c r="G19" s="47" t="s">
        <v>253</v>
      </c>
      <c r="H19" s="46" t="s">
        <v>254</v>
      </c>
      <c r="I19" s="47" t="s">
        <v>255</v>
      </c>
      <c r="J19" s="46" t="s">
        <v>256</v>
      </c>
      <c r="K19" s="47" t="s">
        <v>257</v>
      </c>
    </row>
    <row r="20" spans="2:15" ht="14" x14ac:dyDescent="0.2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5" thickBot="1" x14ac:dyDescent="0.25">
      <c r="B21" s="49" t="s">
        <v>258</v>
      </c>
      <c r="I21" s="50" t="s">
        <v>259</v>
      </c>
      <c r="J21" s="51"/>
      <c r="K21" s="51"/>
      <c r="L21" s="51"/>
      <c r="M21" s="51"/>
      <c r="N21" s="51"/>
      <c r="O21" s="52"/>
    </row>
    <row r="22" spans="2:15" ht="14.5" thickBot="1" x14ac:dyDescent="0.25">
      <c r="B22" s="46" t="s">
        <v>260</v>
      </c>
      <c r="C22" s="47" t="s">
        <v>261</v>
      </c>
      <c r="D22" s="46" t="s">
        <v>262</v>
      </c>
      <c r="E22" s="47" t="s">
        <v>263</v>
      </c>
      <c r="F22" s="46" t="s">
        <v>264</v>
      </c>
      <c r="G22" s="47" t="s">
        <v>265</v>
      </c>
      <c r="I22" s="53" t="s">
        <v>266</v>
      </c>
      <c r="O22" s="54"/>
    </row>
    <row r="23" spans="2:15" ht="14.5" thickBot="1" x14ac:dyDescent="0.25">
      <c r="B23" s="46" t="s">
        <v>267</v>
      </c>
      <c r="C23" s="47" t="s">
        <v>268</v>
      </c>
      <c r="D23" s="46" t="s">
        <v>269</v>
      </c>
      <c r="E23" s="47" t="s">
        <v>270</v>
      </c>
      <c r="F23" s="46" t="s">
        <v>271</v>
      </c>
      <c r="G23" s="47" t="s">
        <v>272</v>
      </c>
      <c r="I23" s="55" t="s">
        <v>273</v>
      </c>
      <c r="J23" s="56"/>
      <c r="K23" s="56"/>
      <c r="L23" s="56"/>
      <c r="M23" s="56"/>
      <c r="N23" s="56"/>
      <c r="O23" s="57"/>
    </row>
    <row r="24" spans="2:15" ht="14.5" thickBot="1" x14ac:dyDescent="0.25">
      <c r="B24" s="46" t="s">
        <v>274</v>
      </c>
      <c r="C24" s="47" t="s">
        <v>275</v>
      </c>
      <c r="D24" s="46" t="s">
        <v>276</v>
      </c>
      <c r="E24" s="47" t="s">
        <v>277</v>
      </c>
      <c r="F24" s="46" t="s">
        <v>278</v>
      </c>
      <c r="G24" s="47" t="s">
        <v>279</v>
      </c>
    </row>
    <row r="25" spans="2:15" ht="14.5" thickBot="1" x14ac:dyDescent="0.25">
      <c r="B25" s="46" t="s">
        <v>280</v>
      </c>
      <c r="C25" s="47" t="s">
        <v>281</v>
      </c>
      <c r="D25" s="46" t="s">
        <v>282</v>
      </c>
      <c r="E25" s="47" t="s">
        <v>283</v>
      </c>
      <c r="F25" s="46" t="s">
        <v>284</v>
      </c>
      <c r="G25" s="47" t="s">
        <v>285</v>
      </c>
      <c r="I25" s="50" t="s">
        <v>286</v>
      </c>
      <c r="J25" s="51"/>
      <c r="K25" s="51"/>
      <c r="L25" s="51"/>
      <c r="M25" s="51"/>
      <c r="N25" s="51"/>
      <c r="O25" s="52"/>
    </row>
    <row r="26" spans="2:15" ht="14.5" thickBot="1" x14ac:dyDescent="0.25">
      <c r="B26" s="46" t="s">
        <v>287</v>
      </c>
      <c r="C26" s="47" t="s">
        <v>288</v>
      </c>
      <c r="D26" s="46" t="s">
        <v>289</v>
      </c>
      <c r="E26" s="47" t="s">
        <v>290</v>
      </c>
      <c r="F26" s="46" t="s">
        <v>291</v>
      </c>
      <c r="G26" s="47" t="s">
        <v>292</v>
      </c>
      <c r="I26" s="53" t="s">
        <v>293</v>
      </c>
      <c r="O26" s="54"/>
    </row>
    <row r="27" spans="2:15" ht="14.5" thickBot="1" x14ac:dyDescent="0.25">
      <c r="B27" s="46" t="s">
        <v>294</v>
      </c>
      <c r="C27" s="47" t="s">
        <v>295</v>
      </c>
      <c r="D27" s="46" t="s">
        <v>296</v>
      </c>
      <c r="E27" s="47" t="s">
        <v>297</v>
      </c>
      <c r="F27" s="46" t="s">
        <v>298</v>
      </c>
      <c r="G27" s="47" t="s">
        <v>299</v>
      </c>
      <c r="I27" s="55" t="s">
        <v>300</v>
      </c>
      <c r="J27" s="56"/>
      <c r="K27" s="56"/>
      <c r="L27" s="56"/>
      <c r="M27" s="56"/>
      <c r="N27" s="56"/>
      <c r="O27" s="57"/>
    </row>
    <row r="28" spans="2:15" ht="14.5" thickBot="1" x14ac:dyDescent="0.25">
      <c r="B28" s="46" t="s">
        <v>301</v>
      </c>
      <c r="C28" s="47" t="s">
        <v>302</v>
      </c>
      <c r="D28" s="46" t="s">
        <v>303</v>
      </c>
      <c r="E28" s="47" t="s">
        <v>304</v>
      </c>
      <c r="F28" s="46" t="s">
        <v>305</v>
      </c>
      <c r="G28" s="47" t="s">
        <v>306</v>
      </c>
    </row>
    <row r="29" spans="2:15" ht="14.5" thickBot="1" x14ac:dyDescent="0.25">
      <c r="B29" s="46" t="s">
        <v>307</v>
      </c>
      <c r="C29" s="47" t="s">
        <v>308</v>
      </c>
      <c r="D29" s="46" t="s">
        <v>309</v>
      </c>
      <c r="E29" s="47" t="s">
        <v>310</v>
      </c>
      <c r="F29" s="46" t="s">
        <v>311</v>
      </c>
      <c r="G29" s="47" t="s">
        <v>312</v>
      </c>
      <c r="I29" s="58" t="s">
        <v>313</v>
      </c>
      <c r="J29" s="59"/>
      <c r="K29" s="59"/>
      <c r="L29" s="59"/>
      <c r="M29" s="59"/>
      <c r="N29" s="59"/>
      <c r="O29" s="60"/>
    </row>
    <row r="30" spans="2:15" ht="14.5" thickBot="1" x14ac:dyDescent="0.25">
      <c r="B30" s="46" t="s">
        <v>314</v>
      </c>
      <c r="C30" s="47" t="s">
        <v>315</v>
      </c>
      <c r="D30" s="46" t="s">
        <v>316</v>
      </c>
      <c r="E30" s="47" t="s">
        <v>317</v>
      </c>
      <c r="F30" s="46" t="s">
        <v>318</v>
      </c>
      <c r="G30" s="47" t="s">
        <v>319</v>
      </c>
    </row>
    <row r="31" spans="2:15" ht="14.5" thickBot="1" x14ac:dyDescent="0.25">
      <c r="B31" s="46" t="s">
        <v>320</v>
      </c>
      <c r="C31" s="47" t="s">
        <v>321</v>
      </c>
      <c r="D31" s="46" t="s">
        <v>322</v>
      </c>
      <c r="E31" s="47" t="s">
        <v>323</v>
      </c>
      <c r="F31" s="46" t="s">
        <v>324</v>
      </c>
      <c r="G31" s="47" t="s">
        <v>325</v>
      </c>
      <c r="I31" s="61" t="s">
        <v>326</v>
      </c>
      <c r="J31" s="51"/>
      <c r="K31" s="51"/>
      <c r="L31" s="51"/>
      <c r="M31" s="51"/>
      <c r="N31" s="51"/>
      <c r="O31" s="52"/>
    </row>
    <row r="32" spans="2:15" ht="14.5" thickBot="1" x14ac:dyDescent="0.25">
      <c r="B32" s="46" t="s">
        <v>327</v>
      </c>
      <c r="C32" s="47" t="s">
        <v>328</v>
      </c>
      <c r="D32" s="46" t="s">
        <v>329</v>
      </c>
      <c r="E32" s="47" t="s">
        <v>330</v>
      </c>
      <c r="F32" s="46" t="s">
        <v>331</v>
      </c>
      <c r="G32" s="47" t="s">
        <v>332</v>
      </c>
      <c r="I32" s="53" t="s">
        <v>333</v>
      </c>
      <c r="O32" s="54"/>
    </row>
    <row r="33" spans="9:15" ht="14" x14ac:dyDescent="0.2">
      <c r="I33" s="53" t="s">
        <v>334</v>
      </c>
      <c r="O33" s="54"/>
    </row>
    <row r="34" spans="9:15" ht="14" x14ac:dyDescent="0.2">
      <c r="I34" s="55" t="s">
        <v>335</v>
      </c>
      <c r="J34" s="56"/>
      <c r="K34" s="56"/>
      <c r="L34" s="56"/>
      <c r="M34" s="56"/>
      <c r="N34" s="56"/>
      <c r="O34" s="5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高校生男子出場エントリー票</vt:lpstr>
      <vt:lpstr>高校生女子出場エントリー票</vt:lpstr>
      <vt:lpstr>ヘボン式ローマ字表</vt:lpstr>
      <vt:lpstr>高校生女子出場エントリー票!Print_Area</vt:lpstr>
      <vt:lpstr>高校生男子出場エントリー票!Print_Area</vt:lpstr>
      <vt:lpstr>高校生女子出場エントリー票!Print_Titles</vt:lpstr>
      <vt:lpstr>高校生男子出場エントリー票!Print_Titles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2017-05-21T10:05:02Z</cp:lastPrinted>
  <dcterms:created xsi:type="dcterms:W3CDTF">2007-01-15T00:19:24Z</dcterms:created>
  <dcterms:modified xsi:type="dcterms:W3CDTF">2025-05-23T02:06:39Z</dcterms:modified>
</cp:coreProperties>
</file>